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E3F2B9C5-AD19-461E-B62C-1C45E49BA1D1}" xr6:coauthVersionLast="47" xr6:coauthVersionMax="47" xr10:uidLastSave="{00000000-0000-0000-0000-000000000000}"/>
  <bookViews>
    <workbookView xWindow="-120" yWindow="-120" windowWidth="19440" windowHeight="15150" activeTab="2" xr2:uid="{00000000-000D-0000-FFFF-FFFF00000000}"/>
  </bookViews>
  <sheets>
    <sheet name="F80  SS  Version" sheetId="1" r:id="rId1"/>
    <sheet name="F80  DS Version" sheetId="6" r:id="rId2"/>
    <sheet name="F80 OR Version" sheetId="2" r:id="rId3"/>
  </sheets>
  <definedNames>
    <definedName name="_xlnm._FilterDatabase" localSheetId="0" hidden="1">'F80  SS  Version'!$B$3:$J$54</definedName>
    <definedName name="_xlnm.Print_Area" localSheetId="1">'F80  DS Version'!$B$1:$J$266</definedName>
    <definedName name="_xlnm.Print_Area" localSheetId="0">'F80  SS  Version'!$A$1:$I$277</definedName>
  </definedNames>
  <calcPr calcId="181029"/>
</workbook>
</file>

<file path=xl/calcChain.xml><?xml version="1.0" encoding="utf-8"?>
<calcChain xmlns="http://schemas.openxmlformats.org/spreadsheetml/2006/main">
  <c r="H228" i="2" l="1"/>
  <c r="I228" i="2" s="1"/>
  <c r="H225" i="2"/>
  <c r="I225" i="2" s="1"/>
  <c r="H224" i="2"/>
  <c r="I224" i="2" s="1"/>
  <c r="H223" i="2"/>
  <c r="I223" i="2" s="1"/>
  <c r="H222" i="2"/>
  <c r="I222" i="2" s="1"/>
  <c r="H221" i="2"/>
  <c r="I221" i="2" s="1"/>
  <c r="H220" i="2"/>
  <c r="I220" i="2" s="1"/>
  <c r="H215" i="2"/>
  <c r="I215" i="2" s="1"/>
  <c r="H210" i="2"/>
  <c r="I210" i="2" s="1"/>
  <c r="H209" i="2"/>
  <c r="I209" i="2" s="1"/>
  <c r="H208" i="2"/>
  <c r="I208" i="2" s="1"/>
  <c r="H202" i="2"/>
  <c r="I202" i="2" s="1"/>
  <c r="H201" i="2"/>
  <c r="I201" i="2" s="1"/>
  <c r="H200" i="2"/>
  <c r="I200" i="2" s="1"/>
  <c r="H199" i="2"/>
  <c r="I199" i="2" s="1"/>
  <c r="H195" i="2"/>
  <c r="I195" i="2" s="1"/>
  <c r="H194" i="2"/>
  <c r="I194" i="2" s="1"/>
  <c r="H193" i="2"/>
  <c r="I193" i="2" s="1"/>
  <c r="H192" i="2"/>
  <c r="I192" i="2" s="1"/>
  <c r="H191" i="2"/>
  <c r="I191" i="2" s="1"/>
  <c r="H190" i="2"/>
  <c r="I190" i="2" s="1"/>
  <c r="H189" i="2"/>
  <c r="I189" i="2" s="1"/>
  <c r="H176" i="2"/>
  <c r="I176" i="2" s="1"/>
  <c r="H175" i="2"/>
  <c r="I175" i="2" s="1"/>
  <c r="H174" i="2"/>
  <c r="I174" i="2" s="1"/>
  <c r="H171" i="2"/>
  <c r="I171" i="2" s="1"/>
  <c r="H170" i="2"/>
  <c r="I170" i="2" s="1"/>
  <c r="H169" i="2"/>
  <c r="I169" i="2" s="1"/>
  <c r="H168" i="2"/>
  <c r="I168" i="2" s="1"/>
  <c r="H167" i="2"/>
  <c r="I167" i="2" s="1"/>
  <c r="H166" i="2"/>
  <c r="I166" i="2" s="1"/>
  <c r="H165" i="2"/>
  <c r="I165" i="2" s="1"/>
  <c r="H164" i="2"/>
  <c r="I164" i="2" s="1"/>
  <c r="H163" i="2"/>
  <c r="I163" i="2" s="1"/>
  <c r="H162" i="2"/>
  <c r="I162" i="2" s="1"/>
  <c r="H161" i="2"/>
  <c r="I161" i="2" s="1"/>
  <c r="H158" i="2"/>
  <c r="I158" i="2" s="1"/>
  <c r="H157" i="2"/>
  <c r="I157" i="2" s="1"/>
  <c r="H156" i="2"/>
  <c r="I156" i="2" s="1"/>
  <c r="H155" i="2"/>
  <c r="I155" i="2" s="1"/>
  <c r="H154" i="2"/>
  <c r="I154" i="2" s="1"/>
  <c r="H153" i="2"/>
  <c r="I153" i="2" s="1"/>
  <c r="H152" i="2"/>
  <c r="I152" i="2" s="1"/>
  <c r="H151" i="2"/>
  <c r="I151" i="2" s="1"/>
  <c r="H150" i="2"/>
  <c r="I150" i="2" s="1"/>
  <c r="H149" i="2"/>
  <c r="I149" i="2" s="1"/>
  <c r="H148" i="2"/>
  <c r="I148" i="2" s="1"/>
  <c r="H147" i="2"/>
  <c r="I147" i="2" s="1"/>
  <c r="H146" i="2"/>
  <c r="I146" i="2" s="1"/>
  <c r="I143" i="2"/>
  <c r="H143" i="2"/>
  <c r="H142" i="2"/>
  <c r="I142" i="2" s="1"/>
  <c r="I141" i="2"/>
  <c r="H141" i="2"/>
  <c r="H140" i="2"/>
  <c r="I140" i="2" s="1"/>
  <c r="I139" i="2"/>
  <c r="H139" i="2"/>
  <c r="H138" i="2"/>
  <c r="I138" i="2" s="1"/>
  <c r="I137" i="2"/>
  <c r="H137" i="2"/>
  <c r="H136" i="2"/>
  <c r="I136" i="2" s="1"/>
  <c r="I135" i="2"/>
  <c r="H135" i="2"/>
  <c r="H134" i="2"/>
  <c r="I134" i="2" s="1"/>
  <c r="I133" i="2"/>
  <c r="H133" i="2"/>
  <c r="H132" i="2"/>
  <c r="I132" i="2" s="1"/>
  <c r="I131" i="2"/>
  <c r="H131" i="2"/>
  <c r="H130" i="2"/>
  <c r="I130" i="2" s="1"/>
  <c r="I129" i="2"/>
  <c r="H129" i="2"/>
  <c r="H128" i="2"/>
  <c r="I128" i="2" s="1"/>
  <c r="I127" i="2"/>
  <c r="H127" i="2"/>
  <c r="H126" i="2"/>
  <c r="I126" i="2" s="1"/>
  <c r="I125" i="2"/>
  <c r="H125" i="2"/>
  <c r="H124" i="2"/>
  <c r="I124" i="2" s="1"/>
  <c r="H121" i="2"/>
  <c r="I121" i="2" s="1"/>
  <c r="H120" i="2"/>
  <c r="I120" i="2" s="1"/>
  <c r="H119" i="2"/>
  <c r="I119" i="2" s="1"/>
  <c r="H118" i="2"/>
  <c r="I118" i="2" s="1"/>
  <c r="H117" i="2"/>
  <c r="I117" i="2" s="1"/>
  <c r="H116" i="2"/>
  <c r="I116" i="2" s="1"/>
  <c r="H115" i="2"/>
  <c r="I115" i="2" s="1"/>
  <c r="H114" i="2"/>
  <c r="I114" i="2" s="1"/>
  <c r="H113" i="2"/>
  <c r="I113" i="2" s="1"/>
  <c r="H112" i="2"/>
  <c r="I112" i="2" s="1"/>
  <c r="H111" i="2"/>
  <c r="I111" i="2" s="1"/>
  <c r="H110" i="2"/>
  <c r="I110" i="2" s="1"/>
  <c r="H109" i="2"/>
  <c r="I109" i="2" s="1"/>
  <c r="H108" i="2"/>
  <c r="I108" i="2" s="1"/>
  <c r="H107" i="2"/>
  <c r="I107" i="2" s="1"/>
  <c r="H106" i="2"/>
  <c r="I106" i="2" s="1"/>
  <c r="H103" i="2"/>
  <c r="I103" i="2" s="1"/>
  <c r="H102" i="2"/>
  <c r="I102" i="2" s="1"/>
  <c r="H101" i="2"/>
  <c r="I101" i="2" s="1"/>
  <c r="H100" i="2"/>
  <c r="I100" i="2" s="1"/>
  <c r="H99" i="2"/>
  <c r="I99" i="2" s="1"/>
  <c r="H98" i="2"/>
  <c r="I98" i="2" s="1"/>
  <c r="H97" i="2"/>
  <c r="I97" i="2" s="1"/>
  <c r="H96" i="2"/>
  <c r="I96" i="2" s="1"/>
  <c r="H95" i="2"/>
  <c r="I95" i="2" s="1"/>
  <c r="H94" i="2"/>
  <c r="I94" i="2" s="1"/>
  <c r="H93" i="2"/>
  <c r="I93" i="2" s="1"/>
  <c r="H92" i="2"/>
  <c r="I92" i="2" s="1"/>
  <c r="H89" i="2"/>
  <c r="I89" i="2" s="1"/>
  <c r="H88" i="2"/>
  <c r="I88" i="2" s="1"/>
  <c r="H87" i="2"/>
  <c r="I87" i="2" s="1"/>
  <c r="H86" i="2"/>
  <c r="I86" i="2" s="1"/>
  <c r="H85" i="2"/>
  <c r="I85" i="2" s="1"/>
  <c r="H84" i="2"/>
  <c r="I84" i="2" s="1"/>
  <c r="H83" i="2"/>
  <c r="I83" i="2" s="1"/>
  <c r="H82" i="2"/>
  <c r="I82" i="2" s="1"/>
  <c r="H81" i="2"/>
  <c r="I81" i="2" s="1"/>
  <c r="H80" i="2"/>
  <c r="I80" i="2" s="1"/>
  <c r="H79" i="2"/>
  <c r="I79" i="2" s="1"/>
  <c r="H78" i="2"/>
  <c r="I78" i="2" s="1"/>
  <c r="H77" i="2"/>
  <c r="I77" i="2" s="1"/>
  <c r="H76" i="2"/>
  <c r="I76" i="2" s="1"/>
  <c r="H75" i="2"/>
  <c r="I75" i="2" s="1"/>
  <c r="H74" i="2"/>
  <c r="I74" i="2" s="1"/>
  <c r="H73" i="2"/>
  <c r="I73" i="2" s="1"/>
  <c r="H72" i="2"/>
  <c r="I72" i="2" s="1"/>
  <c r="H69" i="2"/>
  <c r="I69" i="2" s="1"/>
  <c r="H68" i="2"/>
  <c r="I68" i="2" s="1"/>
  <c r="H67" i="2"/>
  <c r="I67" i="2" s="1"/>
  <c r="H66" i="2"/>
  <c r="I66" i="2" s="1"/>
  <c r="H65" i="2"/>
  <c r="I65" i="2" s="1"/>
  <c r="H64" i="2"/>
  <c r="I64" i="2" s="1"/>
  <c r="H63" i="2"/>
  <c r="I63" i="2" s="1"/>
  <c r="H62" i="2"/>
  <c r="I62" i="2" s="1"/>
  <c r="H61" i="2"/>
  <c r="I61" i="2" s="1"/>
  <c r="H60" i="2"/>
  <c r="I60" i="2" s="1"/>
  <c r="H59" i="2"/>
  <c r="I59" i="2" s="1"/>
  <c r="H58" i="2"/>
  <c r="I58" i="2" s="1"/>
  <c r="H57" i="2"/>
  <c r="I57" i="2" s="1"/>
  <c r="H56" i="2"/>
  <c r="I56" i="2" s="1"/>
  <c r="H53" i="2"/>
  <c r="I53" i="2" s="1"/>
  <c r="H52" i="2"/>
  <c r="I52" i="2" s="1"/>
  <c r="H51" i="2"/>
  <c r="I51" i="2" s="1"/>
  <c r="H50" i="2"/>
  <c r="I50" i="2" s="1"/>
  <c r="H49" i="2"/>
  <c r="I49" i="2" s="1"/>
  <c r="H48" i="2"/>
  <c r="I48" i="2" s="1"/>
  <c r="H47" i="2"/>
  <c r="I47" i="2" s="1"/>
  <c r="H46" i="2"/>
  <c r="I46" i="2" s="1"/>
  <c r="H45" i="2"/>
  <c r="I45" i="2" s="1"/>
  <c r="H44" i="2"/>
  <c r="I44" i="2" s="1"/>
  <c r="H43" i="2"/>
  <c r="I43" i="2" s="1"/>
  <c r="H42" i="2"/>
  <c r="I42" i="2" s="1"/>
  <c r="H39" i="2"/>
  <c r="I39" i="2" s="1"/>
  <c r="H38" i="2"/>
  <c r="I38" i="2" s="1"/>
  <c r="H37" i="2"/>
  <c r="I37" i="2" s="1"/>
  <c r="H36" i="2"/>
  <c r="I36" i="2" s="1"/>
  <c r="H35" i="2"/>
  <c r="I35" i="2" s="1"/>
  <c r="H34" i="2"/>
  <c r="I34" i="2" s="1"/>
  <c r="H33" i="2"/>
  <c r="I33" i="2" s="1"/>
  <c r="H32" i="2"/>
  <c r="I32" i="2" s="1"/>
  <c r="H31" i="2"/>
  <c r="I31" i="2" s="1"/>
  <c r="H30" i="2"/>
  <c r="I30" i="2" s="1"/>
  <c r="H29" i="2"/>
  <c r="I29" i="2" s="1"/>
  <c r="H28" i="2"/>
  <c r="I28" i="2" s="1"/>
  <c r="H27" i="2"/>
  <c r="I27" i="2" s="1"/>
  <c r="H26" i="2"/>
  <c r="I26" i="2" s="1"/>
  <c r="H25" i="2"/>
  <c r="I25" i="2" s="1"/>
  <c r="H24" i="2"/>
  <c r="I24" i="2" s="1"/>
  <c r="H23" i="2"/>
  <c r="I23" i="2" s="1"/>
  <c r="H20" i="2"/>
  <c r="I20" i="2" s="1"/>
  <c r="H19" i="2"/>
  <c r="I19" i="2" s="1"/>
  <c r="H18" i="2"/>
  <c r="I18" i="2" s="1"/>
  <c r="H17" i="2"/>
  <c r="I17" i="2" s="1"/>
  <c r="H16" i="2"/>
  <c r="I16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I233" i="2" s="1"/>
  <c r="H265" i="6"/>
  <c r="H264" i="6"/>
  <c r="H263" i="6"/>
  <c r="I263" i="6" s="1"/>
  <c r="H262" i="6"/>
  <c r="I262" i="6" s="1"/>
  <c r="H261" i="6"/>
  <c r="H260" i="6"/>
  <c r="H253" i="6"/>
  <c r="H249" i="6"/>
  <c r="I249" i="6" s="1"/>
  <c r="H248" i="6"/>
  <c r="H247" i="6"/>
  <c r="H246" i="6"/>
  <c r="I246" i="6" s="1"/>
  <c r="H245" i="6"/>
  <c r="H241" i="6"/>
  <c r="H232" i="6"/>
  <c r="H231" i="6"/>
  <c r="H230" i="6"/>
  <c r="H229" i="6"/>
  <c r="I229" i="6" s="1"/>
  <c r="H228" i="6"/>
  <c r="H222" i="6"/>
  <c r="I222" i="6" s="1"/>
  <c r="H221" i="6"/>
  <c r="I221" i="6" s="1"/>
  <c r="H220" i="6"/>
  <c r="H219" i="6"/>
  <c r="I219" i="6" s="1"/>
  <c r="H218" i="6"/>
  <c r="I218" i="6" s="1"/>
  <c r="H214" i="6"/>
  <c r="I214" i="6" s="1"/>
  <c r="H213" i="6"/>
  <c r="H212" i="6"/>
  <c r="H211" i="6"/>
  <c r="I211" i="6" s="1"/>
  <c r="H210" i="6"/>
  <c r="I210" i="6" s="1"/>
  <c r="H209" i="6"/>
  <c r="H208" i="6"/>
  <c r="H207" i="6"/>
  <c r="I207" i="6" s="1"/>
  <c r="H198" i="6"/>
  <c r="H197" i="6"/>
  <c r="H194" i="6"/>
  <c r="H193" i="6"/>
  <c r="H192" i="6"/>
  <c r="I192" i="6" s="1"/>
  <c r="H191" i="6"/>
  <c r="I191" i="6" s="1"/>
  <c r="H190" i="6"/>
  <c r="H189" i="6"/>
  <c r="I189" i="6" s="1"/>
  <c r="H188" i="6"/>
  <c r="I188" i="6" s="1"/>
  <c r="H187" i="6"/>
  <c r="I187" i="6" s="1"/>
  <c r="H186" i="6"/>
  <c r="H185" i="6"/>
  <c r="H184" i="6"/>
  <c r="I184" i="6" s="1"/>
  <c r="H183" i="6"/>
  <c r="I183" i="6" s="1"/>
  <c r="H182" i="6"/>
  <c r="H179" i="6"/>
  <c r="I179" i="6" s="1"/>
  <c r="H178" i="6"/>
  <c r="I178" i="6" s="1"/>
  <c r="H177" i="6"/>
  <c r="H176" i="6"/>
  <c r="I176" i="6" s="1"/>
  <c r="H175" i="6"/>
  <c r="H174" i="6"/>
  <c r="I174" i="6" s="1"/>
  <c r="H173" i="6"/>
  <c r="H172" i="6"/>
  <c r="I172" i="6" s="1"/>
  <c r="H171" i="6"/>
  <c r="H170" i="6"/>
  <c r="H169" i="6"/>
  <c r="H168" i="6"/>
  <c r="I168" i="6" s="1"/>
  <c r="H167" i="6"/>
  <c r="I167" i="6" s="1"/>
  <c r="H166" i="6"/>
  <c r="I166" i="6" s="1"/>
  <c r="H165" i="6"/>
  <c r="H164" i="6"/>
  <c r="I164" i="6" s="1"/>
  <c r="H163" i="6"/>
  <c r="I163" i="6" s="1"/>
  <c r="H160" i="6"/>
  <c r="I160" i="6" s="1"/>
  <c r="H159" i="6"/>
  <c r="H158" i="6"/>
  <c r="I158" i="6" s="1"/>
  <c r="H157" i="6"/>
  <c r="I157" i="6" s="1"/>
  <c r="H156" i="6"/>
  <c r="H155" i="6"/>
  <c r="H154" i="6"/>
  <c r="I154" i="6" s="1"/>
  <c r="H153" i="6"/>
  <c r="I153" i="6" s="1"/>
  <c r="H152" i="6"/>
  <c r="I152" i="6" s="1"/>
  <c r="H151" i="6"/>
  <c r="H150" i="6"/>
  <c r="I150" i="6" s="1"/>
  <c r="H149" i="6"/>
  <c r="I149" i="6" s="1"/>
  <c r="H148" i="6"/>
  <c r="H147" i="6"/>
  <c r="H146" i="6"/>
  <c r="I146" i="6" s="1"/>
  <c r="H145" i="6"/>
  <c r="I145" i="6" s="1"/>
  <c r="H144" i="6"/>
  <c r="I144" i="6" s="1"/>
  <c r="H143" i="6"/>
  <c r="H142" i="6"/>
  <c r="I142" i="6" s="1"/>
  <c r="H141" i="6"/>
  <c r="I141" i="6" s="1"/>
  <c r="H140" i="6"/>
  <c r="H139" i="6"/>
  <c r="H138" i="6"/>
  <c r="I138" i="6" s="1"/>
  <c r="H137" i="6"/>
  <c r="I137" i="6" s="1"/>
  <c r="H136" i="6"/>
  <c r="I136" i="6" s="1"/>
  <c r="H127" i="6"/>
  <c r="H126" i="6"/>
  <c r="H123" i="6"/>
  <c r="I123" i="6" s="1"/>
  <c r="H122" i="6"/>
  <c r="I122" i="6" s="1"/>
  <c r="H121" i="6"/>
  <c r="H120" i="6"/>
  <c r="I120" i="6" s="1"/>
  <c r="H119" i="6"/>
  <c r="H118" i="6"/>
  <c r="I118" i="6" s="1"/>
  <c r="H117" i="6"/>
  <c r="H116" i="6"/>
  <c r="I116" i="6" s="1"/>
  <c r="H115" i="6"/>
  <c r="H114" i="6"/>
  <c r="H113" i="6"/>
  <c r="H112" i="6"/>
  <c r="I112" i="6" s="1"/>
  <c r="H109" i="6"/>
  <c r="I109" i="6" s="1"/>
  <c r="H108" i="6"/>
  <c r="I108" i="6" s="1"/>
  <c r="H107" i="6"/>
  <c r="I107" i="6" s="1"/>
  <c r="H106" i="6"/>
  <c r="I106" i="6" s="1"/>
  <c r="H105" i="6"/>
  <c r="I105" i="6" s="1"/>
  <c r="H104" i="6"/>
  <c r="H103" i="6"/>
  <c r="H102" i="6"/>
  <c r="I102" i="6" s="1"/>
  <c r="H101" i="6"/>
  <c r="I101" i="6" s="1"/>
  <c r="H100" i="6"/>
  <c r="I100" i="6" s="1"/>
  <c r="H99" i="6"/>
  <c r="H98" i="6"/>
  <c r="I98" i="6" s="1"/>
  <c r="H95" i="6"/>
  <c r="I95" i="6" s="1"/>
  <c r="H94" i="6"/>
  <c r="I94" i="6" s="1"/>
  <c r="H93" i="6"/>
  <c r="I93" i="6" s="1"/>
  <c r="H92" i="6"/>
  <c r="I92" i="6" s="1"/>
  <c r="H91" i="6"/>
  <c r="H90" i="6"/>
  <c r="H89" i="6"/>
  <c r="I89" i="6" s="1"/>
  <c r="H88" i="6"/>
  <c r="I88" i="6" s="1"/>
  <c r="H87" i="6"/>
  <c r="I87" i="6" s="1"/>
  <c r="H86" i="6"/>
  <c r="I86" i="6" s="1"/>
  <c r="H85" i="6"/>
  <c r="I85" i="6" s="1"/>
  <c r="H84" i="6"/>
  <c r="I84" i="6" s="1"/>
  <c r="H83" i="6"/>
  <c r="H82" i="6"/>
  <c r="H81" i="6"/>
  <c r="I81" i="6" s="1"/>
  <c r="H80" i="6"/>
  <c r="I80" i="6" s="1"/>
  <c r="H79" i="6"/>
  <c r="I79" i="6" s="1"/>
  <c r="H78" i="6"/>
  <c r="I78" i="6" s="1"/>
  <c r="H77" i="6"/>
  <c r="I77" i="6" s="1"/>
  <c r="H74" i="6"/>
  <c r="H73" i="6"/>
  <c r="H72" i="6"/>
  <c r="I72" i="6" s="1"/>
  <c r="H71" i="6"/>
  <c r="I71" i="6" s="1"/>
  <c r="H70" i="6"/>
  <c r="H69" i="6"/>
  <c r="H68" i="6"/>
  <c r="H67" i="6"/>
  <c r="I67" i="6" s="1"/>
  <c r="H66" i="6"/>
  <c r="H65" i="6"/>
  <c r="I65" i="6" s="1"/>
  <c r="H64" i="6"/>
  <c r="I64" i="6" s="1"/>
  <c r="H63" i="6"/>
  <c r="I63" i="6" s="1"/>
  <c r="H62" i="6"/>
  <c r="H61" i="6"/>
  <c r="I61" i="6" s="1"/>
  <c r="H58" i="6"/>
  <c r="I58" i="6" s="1"/>
  <c r="H57" i="6"/>
  <c r="H56" i="6"/>
  <c r="H55" i="6"/>
  <c r="I55" i="6" s="1"/>
  <c r="H54" i="6"/>
  <c r="I54" i="6" s="1"/>
  <c r="H53" i="6"/>
  <c r="H52" i="6"/>
  <c r="H51" i="6"/>
  <c r="I51" i="6" s="1"/>
  <c r="H50" i="6"/>
  <c r="H49" i="6"/>
  <c r="H48" i="6"/>
  <c r="H47" i="6"/>
  <c r="I47" i="6" s="1"/>
  <c r="H46" i="6"/>
  <c r="I46" i="6" s="1"/>
  <c r="H45" i="6"/>
  <c r="H44" i="6"/>
  <c r="H43" i="6"/>
  <c r="I43" i="6" s="1"/>
  <c r="H42" i="6"/>
  <c r="I42" i="6" s="1"/>
  <c r="H39" i="6"/>
  <c r="H38" i="6"/>
  <c r="H37" i="6"/>
  <c r="I37" i="6" s="1"/>
  <c r="H36" i="6"/>
  <c r="I36" i="6" s="1"/>
  <c r="H35" i="6"/>
  <c r="H34" i="6"/>
  <c r="H33" i="6"/>
  <c r="H32" i="6"/>
  <c r="I32" i="6" s="1"/>
  <c r="H31" i="6"/>
  <c r="H30" i="6"/>
  <c r="H29" i="6"/>
  <c r="H28" i="6"/>
  <c r="I28" i="6" s="1"/>
  <c r="H27" i="6"/>
  <c r="H26" i="6"/>
  <c r="H25" i="6"/>
  <c r="I25" i="6" s="1"/>
  <c r="H24" i="6"/>
  <c r="I24" i="6" s="1"/>
  <c r="H23" i="6"/>
  <c r="H20" i="6"/>
  <c r="I20" i="6" s="1"/>
  <c r="H19" i="6"/>
  <c r="H18" i="6"/>
  <c r="I18" i="6" s="1"/>
  <c r="H17" i="6"/>
  <c r="I17" i="6" s="1"/>
  <c r="H16" i="6"/>
  <c r="I16" i="6" s="1"/>
  <c r="H15" i="6"/>
  <c r="I15" i="6" s="1"/>
  <c r="H14" i="6"/>
  <c r="I14" i="6" s="1"/>
  <c r="H13" i="6"/>
  <c r="I13" i="6" s="1"/>
  <c r="H12" i="6"/>
  <c r="I12" i="6" s="1"/>
  <c r="H11" i="6"/>
  <c r="H10" i="6"/>
  <c r="I10" i="6" s="1"/>
  <c r="H9" i="6"/>
  <c r="I9" i="6" s="1"/>
  <c r="H8" i="6"/>
  <c r="I8" i="6" s="1"/>
  <c r="H7" i="6"/>
  <c r="I7" i="6" s="1"/>
  <c r="H6" i="6"/>
  <c r="I6" i="6" s="1"/>
  <c r="H5" i="6"/>
  <c r="I5" i="6" s="1"/>
  <c r="H4" i="6"/>
  <c r="I265" i="6"/>
  <c r="I264" i="6"/>
  <c r="I261" i="6"/>
  <c r="I260" i="6"/>
  <c r="I253" i="6"/>
  <c r="I248" i="6"/>
  <c r="I247" i="6"/>
  <c r="I245" i="6"/>
  <c r="I241" i="6"/>
  <c r="I232" i="6"/>
  <c r="I231" i="6"/>
  <c r="I230" i="6"/>
  <c r="I228" i="6"/>
  <c r="I220" i="6"/>
  <c r="I213" i="6"/>
  <c r="I212" i="6"/>
  <c r="I209" i="6"/>
  <c r="I208" i="6"/>
  <c r="I198" i="6"/>
  <c r="I197" i="6"/>
  <c r="I194" i="6"/>
  <c r="I193" i="6"/>
  <c r="I190" i="6"/>
  <c r="I186" i="6"/>
  <c r="I185" i="6"/>
  <c r="I182" i="6"/>
  <c r="I177" i="6"/>
  <c r="I175" i="6"/>
  <c r="I173" i="6"/>
  <c r="I171" i="6"/>
  <c r="I170" i="6"/>
  <c r="I169" i="6"/>
  <c r="I165" i="6"/>
  <c r="I159" i="6"/>
  <c r="I156" i="6"/>
  <c r="I155" i="6"/>
  <c r="I151" i="6"/>
  <c r="I148" i="6"/>
  <c r="I147" i="6"/>
  <c r="I143" i="6"/>
  <c r="I140" i="6"/>
  <c r="I139" i="6"/>
  <c r="I127" i="6"/>
  <c r="I126" i="6"/>
  <c r="I121" i="6"/>
  <c r="I119" i="6"/>
  <c r="I117" i="6"/>
  <c r="I115" i="6"/>
  <c r="I114" i="6"/>
  <c r="I113" i="6"/>
  <c r="I104" i="6"/>
  <c r="I103" i="6"/>
  <c r="I99" i="6"/>
  <c r="I91" i="6"/>
  <c r="I90" i="6"/>
  <c r="I83" i="6"/>
  <c r="I82" i="6"/>
  <c r="I74" i="6"/>
  <c r="I73" i="6"/>
  <c r="I70" i="6"/>
  <c r="I69" i="6"/>
  <c r="I68" i="6"/>
  <c r="I66" i="6"/>
  <c r="I62" i="6"/>
  <c r="I57" i="6"/>
  <c r="I56" i="6"/>
  <c r="I53" i="6"/>
  <c r="I52" i="6"/>
  <c r="I50" i="6"/>
  <c r="I49" i="6"/>
  <c r="I48" i="6"/>
  <c r="I45" i="6"/>
  <c r="I44" i="6"/>
  <c r="I39" i="6"/>
  <c r="I38" i="6"/>
  <c r="I35" i="6"/>
  <c r="I34" i="6"/>
  <c r="I33" i="6"/>
  <c r="I31" i="6"/>
  <c r="I30" i="6"/>
  <c r="I29" i="6"/>
  <c r="I27" i="6"/>
  <c r="I26" i="6"/>
  <c r="I23" i="6"/>
  <c r="I19" i="6"/>
  <c r="I11" i="6"/>
  <c r="I4" i="6"/>
  <c r="H272" i="1"/>
  <c r="I272" i="1" s="1"/>
  <c r="H269" i="1"/>
  <c r="I269" i="1" s="1"/>
  <c r="H268" i="1"/>
  <c r="I268" i="1" s="1"/>
  <c r="H267" i="1"/>
  <c r="I267" i="1" s="1"/>
  <c r="H266" i="1"/>
  <c r="I266" i="1" s="1"/>
  <c r="H265" i="1"/>
  <c r="I265" i="1" s="1"/>
  <c r="H264" i="1"/>
  <c r="I264" i="1" s="1"/>
  <c r="H258" i="1"/>
  <c r="I258" i="1" s="1"/>
  <c r="H253" i="1"/>
  <c r="I253" i="1" s="1"/>
  <c r="H252" i="1"/>
  <c r="I252" i="1" s="1"/>
  <c r="H248" i="1"/>
  <c r="I248" i="1" s="1"/>
  <c r="H239" i="1"/>
  <c r="I239" i="1" s="1"/>
  <c r="H238" i="1"/>
  <c r="I238" i="1" s="1"/>
  <c r="H237" i="1"/>
  <c r="I237" i="1" s="1"/>
  <c r="H232" i="1"/>
  <c r="I232" i="1" s="1"/>
  <c r="H231" i="1"/>
  <c r="I231" i="1" s="1"/>
  <c r="H230" i="1"/>
  <c r="I230" i="1" s="1"/>
  <c r="H229" i="1"/>
  <c r="I229" i="1" s="1"/>
  <c r="H228" i="1"/>
  <c r="I228" i="1" s="1"/>
  <c r="H222" i="1"/>
  <c r="I222" i="1" s="1"/>
  <c r="H221" i="1"/>
  <c r="I221" i="1" s="1"/>
  <c r="H220" i="1"/>
  <c r="I220" i="1" s="1"/>
  <c r="H219" i="1"/>
  <c r="I219" i="1" s="1"/>
  <c r="H218" i="1"/>
  <c r="I218" i="1" s="1"/>
  <c r="H217" i="1"/>
  <c r="I217" i="1" s="1"/>
  <c r="H216" i="1"/>
  <c r="I216" i="1" s="1"/>
  <c r="H213" i="1"/>
  <c r="I213" i="1" s="1"/>
  <c r="H212" i="1"/>
  <c r="I212" i="1" s="1"/>
  <c r="H211" i="1"/>
  <c r="I211" i="1" s="1"/>
  <c r="H210" i="1"/>
  <c r="I210" i="1" s="1"/>
  <c r="H209" i="1"/>
  <c r="I209" i="1" s="1"/>
  <c r="H208" i="1"/>
  <c r="I208" i="1" s="1"/>
  <c r="H207" i="1"/>
  <c r="I207" i="1" s="1"/>
  <c r="H206" i="1"/>
  <c r="I206" i="1" s="1"/>
  <c r="H205" i="1"/>
  <c r="I205" i="1" s="1"/>
  <c r="H204" i="1"/>
  <c r="I204" i="1" s="1"/>
  <c r="H203" i="1"/>
  <c r="I203" i="1" s="1"/>
  <c r="H202" i="1"/>
  <c r="I202" i="1" s="1"/>
  <c r="H193" i="1"/>
  <c r="I193" i="1" s="1"/>
  <c r="H192" i="1"/>
  <c r="I192" i="1" s="1"/>
  <c r="H189" i="1"/>
  <c r="I189" i="1" s="1"/>
  <c r="H188" i="1"/>
  <c r="I188" i="1" s="1"/>
  <c r="H187" i="1"/>
  <c r="I187" i="1" s="1"/>
  <c r="H186" i="1"/>
  <c r="I186" i="1" s="1"/>
  <c r="H185" i="1"/>
  <c r="I185" i="1" s="1"/>
  <c r="H184" i="1"/>
  <c r="I184" i="1" s="1"/>
  <c r="H183" i="1"/>
  <c r="I183" i="1" s="1"/>
  <c r="H182" i="1"/>
  <c r="I182" i="1" s="1"/>
  <c r="H181" i="1"/>
  <c r="I181" i="1" s="1"/>
  <c r="H180" i="1"/>
  <c r="I180" i="1" s="1"/>
  <c r="H179" i="1"/>
  <c r="I179" i="1" s="1"/>
  <c r="H178" i="1"/>
  <c r="I178" i="1" s="1"/>
  <c r="H177" i="1"/>
  <c r="I177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I137" i="1" s="1"/>
  <c r="H136" i="1"/>
  <c r="I136" i="1" s="1"/>
  <c r="H135" i="1"/>
  <c r="I135" i="1" s="1"/>
  <c r="H134" i="1"/>
  <c r="I134" i="1" s="1"/>
  <c r="H133" i="1"/>
  <c r="I133" i="1" s="1"/>
  <c r="H132" i="1"/>
  <c r="I132" i="1" s="1"/>
  <c r="H123" i="1"/>
  <c r="I123" i="1" s="1"/>
  <c r="H122" i="1"/>
  <c r="I122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8" i="1"/>
  <c r="I108" i="1" s="1"/>
  <c r="H104" i="1"/>
  <c r="I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I96" i="1" s="1"/>
  <c r="H95" i="1"/>
  <c r="I95" i="1" s="1"/>
  <c r="H94" i="1"/>
  <c r="I94" i="1" s="1"/>
  <c r="H93" i="1"/>
  <c r="I93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4" i="1"/>
  <c r="I34" i="1" s="1"/>
  <c r="H33" i="1"/>
  <c r="I33" i="1" s="1"/>
  <c r="H32" i="1"/>
  <c r="I32" i="1" s="1"/>
  <c r="H31" i="1"/>
  <c r="I31" i="1" s="1"/>
  <c r="H30" i="1"/>
  <c r="I30" i="1" s="1"/>
  <c r="H29" i="1"/>
  <c r="I29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0" i="1"/>
  <c r="I20" i="1" s="1"/>
  <c r="H19" i="1"/>
  <c r="I19" i="1" s="1"/>
  <c r="H18" i="1"/>
  <c r="I18" i="1" s="1"/>
  <c r="H17" i="1"/>
  <c r="I17" i="1" s="1"/>
  <c r="H16" i="1"/>
  <c r="I16" i="1" s="1"/>
  <c r="H15" i="1"/>
  <c r="I15" i="1" s="1"/>
  <c r="H14" i="1"/>
  <c r="I14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H5" i="1"/>
  <c r="I5" i="1" s="1"/>
  <c r="H4" i="1"/>
  <c r="I4" i="1" s="1"/>
  <c r="I266" i="6" l="1"/>
  <c r="I277" i="1"/>
</calcChain>
</file>

<file path=xl/sharedStrings.xml><?xml version="1.0" encoding="utf-8"?>
<sst xmlns="http://schemas.openxmlformats.org/spreadsheetml/2006/main" count="2221" uniqueCount="674">
  <si>
    <t>Frame, Seat bracket</t>
  </si>
  <si>
    <t>01600001</t>
  </si>
  <si>
    <t>steering upper   bearing</t>
  </si>
  <si>
    <t>329/28</t>
  </si>
  <si>
    <t>Optional*2</t>
  </si>
  <si>
    <t>01700001</t>
  </si>
  <si>
    <t>frame(black)</t>
  </si>
  <si>
    <t>aluminum alloy</t>
  </si>
  <si>
    <t>01700002</t>
  </si>
  <si>
    <t>frame(Gray)</t>
  </si>
  <si>
    <t>01700003</t>
  </si>
  <si>
    <t>frame(Red)</t>
  </si>
  <si>
    <t>01700029</t>
  </si>
  <si>
    <t>frame(Camouflage)</t>
  </si>
  <si>
    <t>011-0013</t>
  </si>
  <si>
    <t>bolt M8×20</t>
  </si>
  <si>
    <t>00500008</t>
  </si>
  <si>
    <t>seat bracket</t>
  </si>
  <si>
    <t>aluminum alloy-T6; matte black</t>
  </si>
  <si>
    <t>01600018</t>
  </si>
  <si>
    <t>Steering   lower bearing</t>
  </si>
  <si>
    <t>01600005</t>
  </si>
  <si>
    <t>battery upper installing shaft</t>
  </si>
  <si>
    <t xml:space="preserve">hollow shaft outer diameter Ø12mm, </t>
  </si>
  <si>
    <t>01600006</t>
  </si>
  <si>
    <t>battery lower installing shaft</t>
  </si>
  <si>
    <t>hollow shaft outer diameter Ø12mm,</t>
  </si>
  <si>
    <t xml:space="preserve"> ZC01</t>
  </si>
  <si>
    <t>00700015</t>
  </si>
  <si>
    <t>Tensioner wheel assembly</t>
  </si>
  <si>
    <t>011-0029</t>
  </si>
  <si>
    <t>self-locking nut M10</t>
  </si>
  <si>
    <t>011-0014</t>
  </si>
  <si>
    <t>bolt M10×35</t>
  </si>
  <si>
    <t>bolt M10×35, zinc-nickel alloy</t>
  </si>
  <si>
    <t>01600010</t>
  </si>
  <si>
    <t>Bushing</t>
  </si>
  <si>
    <t>Inner diameter of bushing ø 10 * 21.5</t>
  </si>
  <si>
    <t>10--1</t>
  </si>
  <si>
    <t>00700016</t>
  </si>
  <si>
    <t>Tension wheel torsion spring</t>
  </si>
  <si>
    <t>Army green, ø2.6, valid lap: 3</t>
  </si>
  <si>
    <t>007-0001</t>
  </si>
  <si>
    <t>Tensioner pulley bracket</t>
  </si>
  <si>
    <t>black, fixing axle Ø8, with card, spring 1 pc</t>
  </si>
  <si>
    <t>012-0008</t>
  </si>
  <si>
    <t>Tensioner pulley</t>
  </si>
  <si>
    <t>rubber with 2 bearings</t>
  </si>
  <si>
    <t>Front shocks, Front hydraulic brakes, Front
fenders</t>
  </si>
  <si>
    <t>00800002</t>
  </si>
  <si>
    <t>Front right shock absorber</t>
  </si>
  <si>
    <t>Aluminum alloy cylinder anodized black, fork tube ø38</t>
  </si>
  <si>
    <t>02200001</t>
  </si>
  <si>
    <t>front fender(low)</t>
  </si>
  <si>
    <t>PP material, black pearl powder paint</t>
  </si>
  <si>
    <t xml:space="preserve">012-0003  </t>
  </si>
  <si>
    <t>front fender I-shaped glue</t>
  </si>
  <si>
    <t>outer circle 14, slot width 2, inner hole 7</t>
  </si>
  <si>
    <t>011-0005</t>
  </si>
  <si>
    <t>bolt M6×12</t>
  </si>
  <si>
    <t>bolt M6×12, stainless steel, with flat washer Ø6*18</t>
  </si>
  <si>
    <t>011-0037</t>
  </si>
  <si>
    <t>Flat mat ø6 * 18</t>
  </si>
  <si>
    <t>GB6178 stainless steel</t>
  </si>
  <si>
    <t>00700004</t>
  </si>
  <si>
    <t>front fender right
bracket</t>
  </si>
  <si>
    <t>black, 2* M6 nuts for welding installation</t>
  </si>
  <si>
    <t xml:space="preserve"> 011-0008</t>
  </si>
  <si>
    <t>bolt M6×10</t>
  </si>
  <si>
    <t>bolt M6×10, stainless steel, with flat washer Ø6*18</t>
  </si>
  <si>
    <t>00800001</t>
  </si>
  <si>
    <t>front left shock absorber</t>
  </si>
  <si>
    <t>black, fork tube Ø38, stroke 200mm</t>
  </si>
  <si>
    <t>00400006</t>
  </si>
  <si>
    <t>front wheel speed sensor</t>
  </si>
  <si>
    <t>L=1070mm</t>
  </si>
  <si>
    <t>02100007</t>
  </si>
  <si>
    <t>front hydraulic brake</t>
  </si>
  <si>
    <t>4 large pistons, tube length 970mm</t>
  </si>
  <si>
    <t>00700003</t>
  </si>
  <si>
    <t>front fender left bracket</t>
  </si>
  <si>
    <t>2* M6 nuts for welding installation</t>
  </si>
  <si>
    <t>021-0001</t>
  </si>
  <si>
    <t>Brake friction plate</t>
  </si>
  <si>
    <t>00500007</t>
  </si>
  <si>
    <t>front axle</t>
  </si>
  <si>
    <t>aluminum alloy hollow shaft,</t>
  </si>
  <si>
    <t>01600012</t>
  </si>
  <si>
    <t>front wheel installing bush</t>
  </si>
  <si>
    <t xml:space="preserve">aluminum alloy,  </t>
  </si>
  <si>
    <t>Optional*26</t>
  </si>
  <si>
    <t>01000003</t>
  </si>
  <si>
    <t>front outer tyre (Dual tire)</t>
  </si>
  <si>
    <t>2.25-19 offroad</t>
  </si>
  <si>
    <t>01000011</t>
  </si>
  <si>
    <t>front outer tyre (Highway tire)</t>
  </si>
  <si>
    <t>2.75-18</t>
  </si>
  <si>
    <t>Optional*27</t>
  </si>
  <si>
    <t>01000002</t>
  </si>
  <si>
    <t>front inner tube (Dual tire)</t>
  </si>
  <si>
    <t xml:space="preserve">2.25-19 </t>
  </si>
  <si>
    <t>01000005</t>
  </si>
  <si>
    <t>Rear inner tyre(Highway tire)</t>
  </si>
  <si>
    <t>02100006</t>
  </si>
  <si>
    <t>Front brake disc</t>
  </si>
  <si>
    <t>00500019</t>
  </si>
  <si>
    <t>front axle bolt</t>
  </si>
  <si>
    <t>aluminum alloy, M14×1.5×15</t>
  </si>
  <si>
    <t>Optional*ZC2</t>
  </si>
  <si>
    <t>00900001</t>
  </si>
  <si>
    <t>front rim assembly</t>
  </si>
  <si>
    <t>Contains components30,31,32,33 and 34</t>
  </si>
  <si>
    <t>00900003</t>
  </si>
  <si>
    <t>009-0005</t>
  </si>
  <si>
    <t>front wheelbearing</t>
  </si>
  <si>
    <t>61805-RS</t>
  </si>
  <si>
    <t>009-0001</t>
  </si>
  <si>
    <t>Front wheel aluminum alloy rim</t>
  </si>
  <si>
    <t>black, aluminum alloy rim1.6×19</t>
  </si>
  <si>
    <t>009-0007</t>
  </si>
  <si>
    <t>front wheelspoke and nut</t>
  </si>
  <si>
    <t>spoke Ø2.6;</t>
  </si>
  <si>
    <t>009-0003</t>
  </si>
  <si>
    <t>front wheel rim</t>
  </si>
  <si>
    <t xml:space="preserve">aluminum alloy wheel disc brake </t>
  </si>
  <si>
    <t>009-0009</t>
  </si>
  <si>
    <t>Front hub liner</t>
  </si>
  <si>
    <t xml:space="preserve">Aluminum alloy, black </t>
  </si>
  <si>
    <t>Drive controller, Anti-theft device, Handlebar lock, DCDC converter</t>
  </si>
  <si>
    <t>00100001</t>
  </si>
  <si>
    <t>Controller</t>
  </si>
  <si>
    <t>4KW, aluminum alloy base plate</t>
  </si>
  <si>
    <t>011-0011</t>
  </si>
  <si>
    <t>bolt M6×20</t>
  </si>
  <si>
    <t>Bolt M6×20, zinc-nickel alloy</t>
  </si>
  <si>
    <t xml:space="preserve"> 011-0035  </t>
  </si>
  <si>
    <t>Bullet pad ø6</t>
  </si>
  <si>
    <t>00700008</t>
  </si>
  <si>
    <t>Alarm bracket</t>
  </si>
  <si>
    <t xml:space="preserve"> bolt 2-M6*12</t>
  </si>
  <si>
    <t>bolt M6×12, stainless steel</t>
  </si>
  <si>
    <t>011-0009</t>
  </si>
  <si>
    <t>Inner plum head bolt M 6 × 12</t>
  </si>
  <si>
    <t>00400003</t>
  </si>
  <si>
    <t>flasher</t>
  </si>
  <si>
    <t>model M11 LH10702</t>
  </si>
  <si>
    <t>00400002</t>
  </si>
  <si>
    <t>DCDC converter</t>
  </si>
  <si>
    <t xml:space="preserve">012-0006 </t>
  </si>
  <si>
    <t>I-shaped glue</t>
  </si>
  <si>
    <t xml:space="preserve">rubber, outer circle 18, </t>
  </si>
  <si>
    <t>00400005</t>
  </si>
  <si>
    <t>direction lock</t>
  </si>
  <si>
    <t>4-pin stepper motor, waterproof plug;</t>
  </si>
  <si>
    <t>00400012</t>
  </si>
  <si>
    <t>Alarm controller</t>
  </si>
  <si>
    <t>00700002</t>
  </si>
  <si>
    <t xml:space="preserve"> Integrated wire fixing bracket</t>
  </si>
  <si>
    <t>black</t>
  </si>
  <si>
    <t xml:space="preserve">ZC03  </t>
  </si>
  <si>
    <t>Electrical plug-in assembly</t>
  </si>
  <si>
    <t>011-0010</t>
  </si>
  <si>
    <t>bolt M6×16</t>
  </si>
  <si>
    <t>zinc nickel alloy</t>
  </si>
  <si>
    <t>Motor, Pedal, Chain</t>
  </si>
  <si>
    <t>011-0016</t>
  </si>
  <si>
    <t>bolt M6×9</t>
  </si>
  <si>
    <t>M6 × 9, zinc-nickel alloy</t>
  </si>
  <si>
    <t>011-0040</t>
  </si>
  <si>
    <t>pedal pin</t>
  </si>
  <si>
    <t xml:space="preserve">Stainless steel Ø8×45, </t>
  </si>
  <si>
    <t>00200001</t>
  </si>
  <si>
    <t>Motor</t>
  </si>
  <si>
    <t>model:DMA006-HH</t>
  </si>
  <si>
    <t>01900004</t>
  </si>
  <si>
    <t>chain</t>
  </si>
  <si>
    <t>golden 420-130</t>
  </si>
  <si>
    <t>01900003</t>
  </si>
  <si>
    <t>front sprocket cleat</t>
  </si>
  <si>
    <t>trivalent color, installing holes 2-Ø6.2</t>
  </si>
  <si>
    <t xml:space="preserve">ZC04 </t>
  </si>
  <si>
    <t>Front left pedal assembly</t>
  </si>
  <si>
    <t>00500004</t>
  </si>
  <si>
    <t>left pedal</t>
  </si>
  <si>
    <t>aluminum alloy, anodized</t>
  </si>
  <si>
    <t>011-0047</t>
  </si>
  <si>
    <t>bolt M10×50</t>
  </si>
  <si>
    <t>bolt M10×50  GB/T 70.1 -2000 zinc-nickel alloy</t>
  </si>
  <si>
    <t>00500017</t>
  </si>
  <si>
    <t>left pedal base</t>
  </si>
  <si>
    <t>011-0056</t>
  </si>
  <si>
    <t>Open retainer ring</t>
  </si>
  <si>
    <t>Stainless steel</t>
  </si>
  <si>
    <t>01600008</t>
  </si>
  <si>
    <t>Pedal fixing shaft</t>
  </si>
  <si>
    <t>outer diameter 16mm, shaft length 231</t>
  </si>
  <si>
    <t>01900001</t>
  </si>
  <si>
    <t>front sprocket</t>
  </si>
  <si>
    <t>420-15 teeth,</t>
  </si>
  <si>
    <t>00500018</t>
  </si>
  <si>
    <t>right pedal fixing bracket</t>
  </si>
  <si>
    <t>00700017</t>
  </si>
  <si>
    <t>pedal torsion spring</t>
  </si>
  <si>
    <t xml:space="preserve"> Ø2*3, </t>
  </si>
  <si>
    <t>00500005</t>
  </si>
  <si>
    <t>right pedal</t>
  </si>
  <si>
    <t xml:space="preserve">ZC05  </t>
  </si>
  <si>
    <t>Front right pedal assembly</t>
  </si>
  <si>
    <t>011-0067</t>
  </si>
  <si>
    <t>Battery</t>
  </si>
  <si>
    <t>00300003</t>
  </si>
  <si>
    <t>positive discharge wire</t>
  </si>
  <si>
    <t>M23 self-locking</t>
  </si>
  <si>
    <t>00300004</t>
  </si>
  <si>
    <t>negative discharge wire</t>
  </si>
  <si>
    <t>M23 self-locking/2</t>
  </si>
  <si>
    <t>003-0001</t>
  </si>
  <si>
    <t>vent plug</t>
  </si>
  <si>
    <t>alloy cover</t>
  </si>
  <si>
    <t>003-0002</t>
  </si>
  <si>
    <t>Charger interface</t>
  </si>
  <si>
    <t xml:space="preserve"> Special charging socket</t>
  </si>
  <si>
    <t>00500012</t>
  </si>
  <si>
    <t>Battery bottom  protective cover</t>
  </si>
  <si>
    <t>aluminum alloy-T6, matte black</t>
  </si>
  <si>
    <t>Optional*ZC06</t>
  </si>
  <si>
    <t>00300007</t>
  </si>
  <si>
    <t>lithium battery pack 60A</t>
  </si>
  <si>
    <t>alloy cover, 72V60AH;Contains components 65,66</t>
  </si>
  <si>
    <t>00300001</t>
  </si>
  <si>
    <t>lithium battery pack 48A</t>
  </si>
  <si>
    <t>alloy cover, 72V48AH;Contains components 65,66</t>
  </si>
  <si>
    <t>00300002</t>
  </si>
  <si>
    <t>lithium battery pack 32A</t>
  </si>
  <si>
    <t>00300006</t>
  </si>
  <si>
    <t>lithium battery pack 30A</t>
  </si>
  <si>
    <t>Optional*200</t>
  </si>
  <si>
    <t>003-0004</t>
  </si>
  <si>
    <t>Battery BMS (48A\ 32A)</t>
  </si>
  <si>
    <t>003-0005</t>
  </si>
  <si>
    <t>Battery BMS (30A)</t>
  </si>
  <si>
    <t>Rear fork,Front section of rear fender</t>
  </si>
  <si>
    <t>00600003</t>
  </si>
  <si>
    <t>Rear mudguard front section (chain box)</t>
  </si>
  <si>
    <t>PP material matte black</t>
  </si>
  <si>
    <t>012-0007</t>
  </si>
  <si>
    <t>chain clip</t>
  </si>
  <si>
    <t>rubber</t>
  </si>
  <si>
    <t>011-0062</t>
  </si>
  <si>
    <t>chain adjustment bolt</t>
  </si>
  <si>
    <t>Chain adjusting bolt,</t>
  </si>
  <si>
    <t>011-0063</t>
  </si>
  <si>
    <t>Nut M 8 * 10</t>
  </si>
  <si>
    <t>Regulator bolts,</t>
  </si>
  <si>
    <t>00800008</t>
  </si>
  <si>
    <t>Flat fork</t>
  </si>
  <si>
    <t xml:space="preserve">Aluminum alloy </t>
  </si>
  <si>
    <t xml:space="preserve">011-0030   </t>
  </si>
  <si>
    <t>Self-locking nuts M12×1.25</t>
  </si>
  <si>
    <t>nut GB6187.2-2000 zinc-nickel alloy</t>
  </si>
  <si>
    <t>01600003</t>
  </si>
  <si>
    <t>fork bearing</t>
  </si>
  <si>
    <t>01600014</t>
  </si>
  <si>
    <t>fork T bushing</t>
  </si>
  <si>
    <t>45# steel black, size φ12×7(Ø16×5-Ø21×2)</t>
  </si>
  <si>
    <t>01600007</t>
  </si>
  <si>
    <t>Fork shaft</t>
  </si>
  <si>
    <t>shaft outer diameter 12mm</t>
  </si>
  <si>
    <t>01600004</t>
  </si>
  <si>
    <t>fork Lined pipe</t>
  </si>
  <si>
    <t>aluminum alloy anodized black, size Ф12.2×Ф18×181</t>
  </si>
  <si>
    <t>ZC07</t>
  </si>
  <si>
    <t>fork assembly</t>
  </si>
  <si>
    <t>Rear shock</t>
  </si>
  <si>
    <t>008-0007</t>
  </si>
  <si>
    <t>bushing</t>
  </si>
  <si>
    <t>ZC08</t>
  </si>
  <si>
    <t>00800003</t>
  </si>
  <si>
    <t>rear shock absorber assy.</t>
  </si>
  <si>
    <t>Rear rim assembly</t>
  </si>
  <si>
    <t>011-0030</t>
  </si>
  <si>
    <t>Rear wheel mounting shaft</t>
  </si>
  <si>
    <t>sh</t>
  </si>
  <si>
    <t>01600009</t>
  </si>
  <si>
    <t>Rear disc brake limit bolt</t>
  </si>
  <si>
    <t>45 steel quenched and tempered,</t>
  </si>
  <si>
    <t>00500006</t>
  </si>
  <si>
    <t>rear brake fixing bracket</t>
  </si>
  <si>
    <t>02100003</t>
  </si>
  <si>
    <t>rear hydraulic brake</t>
  </si>
  <si>
    <t>4 counter-floating piston</t>
  </si>
  <si>
    <t>02100005</t>
  </si>
  <si>
    <t>Rrake disc</t>
  </si>
  <si>
    <t xml:space="preserve"> 009-0010</t>
  </si>
  <si>
    <t>Rear hub inner tube</t>
  </si>
  <si>
    <t>Optional*84</t>
  </si>
  <si>
    <t>01000006</t>
  </si>
  <si>
    <t>Rear outer tyre (Dual tire)</t>
  </si>
  <si>
    <t>01000012</t>
  </si>
  <si>
    <t>Rear outer tyre (Highway tire)</t>
  </si>
  <si>
    <t>100/80-18</t>
  </si>
  <si>
    <t>Optional*85</t>
  </si>
  <si>
    <t>Rear inner tyre(Dual tire)</t>
  </si>
  <si>
    <t>01000009</t>
  </si>
  <si>
    <t>3.00-18</t>
  </si>
  <si>
    <t xml:space="preserve">  009-0020</t>
  </si>
  <si>
    <t>Rear aluminum alloy wheel rims</t>
  </si>
  <si>
    <t>black, aluminum alloy ring 2.15×16</t>
  </si>
  <si>
    <t xml:space="preserve">009-0004 </t>
  </si>
  <si>
    <t>rear wheel hub</t>
  </si>
  <si>
    <t>01900002</t>
  </si>
  <si>
    <t>rear sprocket</t>
  </si>
  <si>
    <t>420-62 teeth</t>
  </si>
  <si>
    <t>00500003</t>
  </si>
  <si>
    <t>chain adjustment lock</t>
  </si>
  <si>
    <t>aluminum alloy,</t>
  </si>
  <si>
    <t>00400007</t>
  </si>
  <si>
    <t>rear wheel speed sensor</t>
  </si>
  <si>
    <t>L=580mm</t>
  </si>
  <si>
    <t>01600013</t>
  </si>
  <si>
    <t>rear wheel fixing bush</t>
  </si>
  <si>
    <t xml:space="preserve"> 011-0069 </t>
  </si>
  <si>
    <t>Bolt M6×12</t>
  </si>
  <si>
    <t>black zinc</t>
  </si>
  <si>
    <t xml:space="preserve"> 011-0018 </t>
  </si>
  <si>
    <t>Rear brake mounting bolt M 6 × 25</t>
  </si>
  <si>
    <t>009-0006</t>
  </si>
  <si>
    <t>rear wheel bearing</t>
  </si>
  <si>
    <t>6001-2RS</t>
  </si>
  <si>
    <t>009-0008</t>
  </si>
  <si>
    <t>Rear wheel spokes and nuts</t>
  </si>
  <si>
    <t xml:space="preserve">spoke Ø2.6; </t>
  </si>
  <si>
    <t>011-0022</t>
  </si>
  <si>
    <t>Step bolt M6×18</t>
  </si>
  <si>
    <t xml:space="preserve">screws GBT70.2, zinc-nickel alloy                           </t>
  </si>
  <si>
    <t>ZC09</t>
  </si>
  <si>
    <t>00900002</t>
  </si>
  <si>
    <t>the Rear  rim assembly</t>
  </si>
  <si>
    <t>Contains components 83, 86, 87, 94 and 95</t>
  </si>
  <si>
    <t>00900004</t>
  </si>
  <si>
    <t>Headlights, Steering pillar, Upper Link Board, Speedometer</t>
  </si>
  <si>
    <t>00700011</t>
  </si>
  <si>
    <t>horn bracket</t>
  </si>
  <si>
    <t>Optional*98</t>
  </si>
  <si>
    <t>018-0005</t>
  </si>
  <si>
    <t>front turn signal</t>
  </si>
  <si>
    <t>LED light, wire length L=480mm</t>
  </si>
  <si>
    <t>01800001</t>
  </si>
  <si>
    <t>00500009</t>
  </si>
  <si>
    <t>speedometer</t>
  </si>
  <si>
    <t>00400011</t>
  </si>
  <si>
    <t>speedometer assy.</t>
  </si>
  <si>
    <t>digital LCD</t>
  </si>
  <si>
    <t>00800005</t>
  </si>
  <si>
    <t>upper link board</t>
  </si>
  <si>
    <t>aluminum alloy forgings, anodized</t>
  </si>
  <si>
    <t>00800007</t>
  </si>
  <si>
    <t>steering lock cover</t>
  </si>
  <si>
    <t>aluminum machined, anodized black</t>
  </si>
  <si>
    <t>011-0019</t>
  </si>
  <si>
    <t>bolt M6×30</t>
  </si>
  <si>
    <t>M6×30 zinc-nickel</t>
  </si>
  <si>
    <t>00400014</t>
  </si>
  <si>
    <t>horn</t>
  </si>
  <si>
    <t>with cover black</t>
  </si>
  <si>
    <t>011-0017</t>
  </si>
  <si>
    <t>bolt M6×20, zinc-nickel alloy surface treatment</t>
  </si>
  <si>
    <t>00600014</t>
  </si>
  <si>
    <t>wire Bracket</t>
  </si>
  <si>
    <t>U shape, nylon injection molding</t>
  </si>
  <si>
    <t>00800004</t>
  </si>
  <si>
    <t>steering assy.</t>
  </si>
  <si>
    <t xml:space="preserve">aluminum alloy </t>
  </si>
  <si>
    <t>02200004</t>
  </si>
  <si>
    <t>Head light cover</t>
  </si>
  <si>
    <t>Black</t>
  </si>
  <si>
    <t>01800006</t>
  </si>
  <si>
    <t>Head light assy</t>
  </si>
  <si>
    <t>Circular</t>
  </si>
  <si>
    <t>00700006</t>
  </si>
  <si>
    <t>Large lampshade bracket</t>
  </si>
  <si>
    <t>electrophoretic primer, surface water transfer</t>
  </si>
  <si>
    <t>00700007</t>
  </si>
  <si>
    <t>Front turn signal bracket</t>
  </si>
  <si>
    <t>00700013</t>
  </si>
  <si>
    <t>Installation bracket of linkage distribution valve</t>
  </si>
  <si>
    <t>Inner club head bolt M 6 × 20</t>
  </si>
  <si>
    <t>00500016</t>
  </si>
  <si>
    <t>handlebar lock cover</t>
  </si>
  <si>
    <t>aluminum alloy , black anode;</t>
  </si>
  <si>
    <t>00600010</t>
  </si>
  <si>
    <t>The left rear view mirror</t>
  </si>
  <si>
    <t>European standard -3C/EC, DOT</t>
  </si>
  <si>
    <t>021-0003</t>
  </si>
  <si>
    <t>left brake lever</t>
  </si>
  <si>
    <t>aluminum alloy, surface: black</t>
  </si>
  <si>
    <t>00600011</t>
  </si>
  <si>
    <t>The right rear view mirror</t>
  </si>
  <si>
    <t>01200002</t>
  </si>
  <si>
    <t>right hand grip</t>
  </si>
  <si>
    <t>rubber, big bore</t>
  </si>
  <si>
    <t>021-0004</t>
  </si>
  <si>
    <t>right brake lever</t>
  </si>
  <si>
    <t>aluminum alloy, surface black</t>
  </si>
  <si>
    <t>00400009</t>
  </si>
  <si>
    <t>Right speed control switch</t>
  </si>
  <si>
    <t>Entertainment mode, energy recovery, N/D gear, E/S button</t>
  </si>
  <si>
    <t>00500001</t>
  </si>
  <si>
    <t>handle bar</t>
  </si>
  <si>
    <t xml:space="preserve">aluminum alloy variable </t>
  </si>
  <si>
    <t>00500002</t>
  </si>
  <si>
    <t>handlebar base</t>
  </si>
  <si>
    <t>00400008</t>
  </si>
  <si>
    <t>left switch assy.</t>
  </si>
  <si>
    <t>Headlight, turn signal, horn switch</t>
  </si>
  <si>
    <t>01200001</t>
  </si>
  <si>
    <t>left hand grip</t>
  </si>
  <si>
    <t>rubber, small bore</t>
  </si>
  <si>
    <t>021-0007</t>
  </si>
  <si>
    <t>brake switch</t>
  </si>
  <si>
    <t>line length 700mm</t>
  </si>
  <si>
    <t>Integrated terminal block, Maintenance compartment</t>
  </si>
  <si>
    <t>00600007</t>
  </si>
  <si>
    <t>Right Maintenance bin cover</t>
  </si>
  <si>
    <t>PP ,  black matte</t>
  </si>
  <si>
    <t>00600006</t>
  </si>
  <si>
    <t>Left maintenance bin cover</t>
  </si>
  <si>
    <t>Seat , Tail light assembly</t>
  </si>
  <si>
    <t>01800003</t>
  </si>
  <si>
    <t>tail light</t>
  </si>
  <si>
    <t>LED-DOT standard;Without rear license plate light</t>
  </si>
  <si>
    <t>00700010</t>
  </si>
  <si>
    <t>tail light bracket</t>
  </si>
  <si>
    <t>2mm forming plate, 2-Ø5.5mm tail light installation holes, 4-Ø6.5 bracket installation holes</t>
  </si>
  <si>
    <t>02000001</t>
  </si>
  <si>
    <t>seat</t>
  </si>
  <si>
    <t>black base plate, white foam, Vientiane leather</t>
  </si>
  <si>
    <t>00400010</t>
  </si>
  <si>
    <t>Standby switch</t>
  </si>
  <si>
    <t>011-0021</t>
  </si>
  <si>
    <t>bolt M10×40</t>
  </si>
  <si>
    <t xml:space="preserve">Special side bracket bolts M10×40 </t>
  </si>
  <si>
    <t>01600015</t>
  </si>
  <si>
    <t>side stand bracket bush</t>
  </si>
  <si>
    <t>Tube Round,  Black</t>
  </si>
  <si>
    <t>01600011</t>
  </si>
  <si>
    <t>spring hook bolt</t>
  </si>
  <si>
    <t>shaft diameter 10mm</t>
  </si>
  <si>
    <t>00500011</t>
  </si>
  <si>
    <t>side stand</t>
  </si>
  <si>
    <t>aluminum alloy-T6,</t>
  </si>
  <si>
    <t>0700012</t>
  </si>
  <si>
    <t>Side stand spring</t>
  </si>
  <si>
    <t>double spring,</t>
  </si>
  <si>
    <t>Rear fender rear section, Fender bracket</t>
  </si>
  <si>
    <t>01800004</t>
  </si>
  <si>
    <t>rear license plate light</t>
  </si>
  <si>
    <t>01800002</t>
  </si>
  <si>
    <t>rear turn signal</t>
  </si>
  <si>
    <t xml:space="preserve">  011-0039</t>
  </si>
  <si>
    <t xml:space="preserve"> screws</t>
  </si>
  <si>
    <t>GBT845 Self-tapping screw ST4.2×13 stainless steel</t>
  </si>
  <si>
    <t>00600008</t>
  </si>
  <si>
    <t>rear reflector</t>
  </si>
  <si>
    <t>00600002</t>
  </si>
  <si>
    <t>rear fender rear section</t>
  </si>
  <si>
    <t>PP material black matte</t>
  </si>
  <si>
    <t>00500010</t>
  </si>
  <si>
    <t>rear fender bracket</t>
  </si>
  <si>
    <t xml:space="preserve"> 011-0034</t>
  </si>
  <si>
    <t>anti-skid nut M6</t>
  </si>
  <si>
    <t>GB6187.2-2000 anti-skid nut</t>
  </si>
  <si>
    <t>Frame trim cover</t>
  </si>
  <si>
    <t>011-0012</t>
  </si>
  <si>
    <t>bolt M6×28</t>
  </si>
  <si>
    <t>Inner plum disc head step bolt</t>
  </si>
  <si>
    <t>00600004</t>
  </si>
  <si>
    <t>left decorative cover</t>
  </si>
  <si>
    <t>PP</t>
  </si>
  <si>
    <t>01800007</t>
  </si>
  <si>
    <t>left mood light</t>
  </si>
  <si>
    <t>LED-CAOFEN, orange board, white light</t>
  </si>
  <si>
    <t>01800008</t>
  </si>
  <si>
    <t>right mood light</t>
  </si>
  <si>
    <t>LED-CAOFEN , orange board, white light</t>
  </si>
  <si>
    <t>00600005</t>
  </si>
  <si>
    <t>right decorative cover</t>
  </si>
  <si>
    <t>00400019</t>
  </si>
  <si>
    <t>The charger</t>
  </si>
  <si>
    <t>Optional*146</t>
  </si>
  <si>
    <t>00400032</t>
  </si>
  <si>
    <t>Portable - 72 V15A</t>
  </si>
  <si>
    <t>EP</t>
  </si>
  <si>
    <t>American standard plug</t>
  </si>
  <si>
    <t>00400015</t>
  </si>
  <si>
    <t>Main wireharness</t>
  </si>
  <si>
    <t>Special design - waterproof joint;</t>
  </si>
  <si>
    <t>00700022</t>
  </si>
  <si>
    <t>Left fender bracket</t>
  </si>
  <si>
    <t xml:space="preserve">*165  </t>
  </si>
  <si>
    <t>00600027</t>
  </si>
  <si>
    <t>Chain guide</t>
  </si>
  <si>
    <t>420-62T</t>
  </si>
  <si>
    <t>CAN</t>
  </si>
  <si>
    <t>01500010</t>
  </si>
  <si>
    <t>Front damping oil seal</t>
  </si>
  <si>
    <t>C buckle</t>
  </si>
  <si>
    <t>Dust-proof seal</t>
  </si>
  <si>
    <t>C-buckle</t>
  </si>
  <si>
    <t>Oil seal</t>
  </si>
  <si>
    <t>Gasket</t>
  </si>
  <si>
    <t>Self-moistening bearing</t>
  </si>
  <si>
    <t>Side packet</t>
  </si>
  <si>
    <t>01500025</t>
  </si>
  <si>
    <t>Left and right side bags, including brackets</t>
  </si>
  <si>
    <t>02200006</t>
  </si>
  <si>
    <t>Offroad front mud guard(black)</t>
  </si>
  <si>
    <t>Optional*14</t>
  </si>
  <si>
    <t>02200007</t>
  </si>
  <si>
    <t>Offroad front mud guard(Red)</t>
  </si>
  <si>
    <t>02200008</t>
  </si>
  <si>
    <t>Offroad front mud guard(Camouflage)</t>
  </si>
  <si>
    <t xml:space="preserve"> 011-0034 </t>
  </si>
  <si>
    <t>Non-slip hexagon nut M 6</t>
  </si>
  <si>
    <t>00700024</t>
  </si>
  <si>
    <t>Off-road front fender bracket</t>
  </si>
  <si>
    <t>2mm arc shaped tube, black electrophoretic spray</t>
  </si>
  <si>
    <t>Optional*167</t>
  </si>
  <si>
    <t>02200022</t>
  </si>
  <si>
    <t>Front fork Left decorative cover(Black)</t>
  </si>
  <si>
    <t>02200024</t>
  </si>
  <si>
    <t>Front fork Left decorative cover(Red)</t>
  </si>
  <si>
    <t>02200026</t>
  </si>
  <si>
    <t>Front fork Left decorative cover(Camouflage)</t>
  </si>
  <si>
    <t>Optional*168</t>
  </si>
  <si>
    <t>02200023</t>
  </si>
  <si>
    <t>Front fork Right decorative cover(Black)</t>
  </si>
  <si>
    <t>02200025</t>
  </si>
  <si>
    <t>Front fork Right decorative cover(Red)</t>
  </si>
  <si>
    <t>02200027</t>
  </si>
  <si>
    <t>Front fork Right decorative cover(Camouflage)</t>
  </si>
  <si>
    <t>01000008</t>
  </si>
  <si>
    <t>front outer tyre (Deep tooth cross-country tire)</t>
  </si>
  <si>
    <t>70/100-19</t>
  </si>
  <si>
    <t>rear inner tyre(Highway tire)</t>
  </si>
  <si>
    <t>01000007</t>
  </si>
  <si>
    <t xml:space="preserve">front inner tube </t>
  </si>
  <si>
    <t>2.75-19</t>
  </si>
  <si>
    <t>Optional*59</t>
  </si>
  <si>
    <t>01900009</t>
  </si>
  <si>
    <t>420-13 teeth,</t>
  </si>
  <si>
    <t>01000010</t>
  </si>
  <si>
    <t>Rear outer tyre (Deep tooth cross-country tire)</t>
  </si>
  <si>
    <t>Portable - 72 V12A</t>
  </si>
  <si>
    <t>CP2</t>
  </si>
  <si>
    <t>European standard plug</t>
  </si>
  <si>
    <t>BP</t>
  </si>
  <si>
    <t>British standard plug</t>
  </si>
  <si>
    <t>01800009</t>
  </si>
  <si>
    <t>LED-European standard-3C/EC; Belt rear license plate light</t>
  </si>
  <si>
    <t>02200009</t>
  </si>
  <si>
    <t>Off-road rear fender</t>
  </si>
  <si>
    <t>00700025</t>
  </si>
  <si>
    <t>Rear fender license plate bracket</t>
  </si>
  <si>
    <t xml:space="preserve">Optional*165  </t>
  </si>
  <si>
    <t>00600026</t>
  </si>
  <si>
    <t>420-72T</t>
  </si>
  <si>
    <t>front outer tyre (offroad)</t>
  </si>
  <si>
    <t>70/100-19 offroad</t>
  </si>
  <si>
    <t>front inner tube (offroad)</t>
  </si>
  <si>
    <t>ZC2</t>
  </si>
  <si>
    <t>00800015</t>
  </si>
  <si>
    <t xml:space="preserve">center distance 345mm, </t>
  </si>
  <si>
    <t>008-0011</t>
  </si>
  <si>
    <t>011-0061</t>
  </si>
  <si>
    <t>Bolt M 8 × 50</t>
  </si>
  <si>
    <t>Inner plum head bol</t>
  </si>
  <si>
    <t>00800019</t>
  </si>
  <si>
    <t>Back subtracting mounting seat</t>
  </si>
  <si>
    <t>Aluminum alloy</t>
  </si>
  <si>
    <t>00800016</t>
  </si>
  <si>
    <t>Triangle cradle</t>
  </si>
  <si>
    <t>Aluminum alloy, natural color anodized</t>
  </si>
  <si>
    <t>00800018</t>
  </si>
  <si>
    <t>Rocker connecting rod shaft</t>
  </si>
  <si>
    <t>40 chrome steel, trivalent colored zinc</t>
  </si>
  <si>
    <t>00800017</t>
  </si>
  <si>
    <t>Rocker connecting arm</t>
  </si>
  <si>
    <t>Aluminum alloy, t-shaped</t>
  </si>
  <si>
    <t>011-0068</t>
  </si>
  <si>
    <t>Bolt M10 × 70</t>
  </si>
  <si>
    <t>M10 × 70, half tooth</t>
  </si>
  <si>
    <t>Bolt M6 × 30</t>
  </si>
  <si>
    <t>Hexagon pan head bolt M 6 × 30</t>
  </si>
  <si>
    <t>01200003</t>
  </si>
  <si>
    <t>Chain Guide</t>
  </si>
  <si>
    <t xml:space="preserve">Black, Ruifeng Code 5-548; </t>
  </si>
  <si>
    <t>01600017</t>
  </si>
  <si>
    <t>8mm inner hexagonal, 20mm diameter shaft head</t>
  </si>
  <si>
    <t>00600029</t>
  </si>
  <si>
    <t>Chain Box</t>
  </si>
  <si>
    <t>PP material</t>
  </si>
  <si>
    <t>01000013</t>
  </si>
  <si>
    <t>Rear inner tyre(offroad&amp;Road)</t>
  </si>
  <si>
    <t>Specification: 90/100 -16 t/TK783, off-road tire</t>
  </si>
  <si>
    <t>01000014</t>
  </si>
  <si>
    <t>Rear outer tyre (offroad)</t>
  </si>
  <si>
    <t>Model: 3.25-16</t>
  </si>
  <si>
    <t>00900005</t>
  </si>
  <si>
    <t xml:space="preserve">  011-0032</t>
  </si>
  <si>
    <t xml:space="preserve"> nut</t>
  </si>
  <si>
    <t>black zinc-nickel alloy M6</t>
  </si>
  <si>
    <t>01800005</t>
  </si>
  <si>
    <t>Head light assy.</t>
  </si>
  <si>
    <t>00700032</t>
  </si>
  <si>
    <t>Headlight turn signal bracket</t>
  </si>
  <si>
    <t>Handlebars, front and rear hydraulic brakes, left and right brake switches</t>
  </si>
  <si>
    <t>00600028</t>
  </si>
  <si>
    <t>Off-road trim cover</t>
  </si>
  <si>
    <t>PP , pearl powder black paint</t>
  </si>
  <si>
    <t>00700026</t>
  </si>
  <si>
    <t>Rear Fender bracket for off-road vehicle</t>
  </si>
  <si>
    <t>00400041</t>
  </si>
  <si>
    <t>TFT full color instrument</t>
  </si>
  <si>
    <t>bolt，zinc-nickel alloy</t>
  </si>
  <si>
    <t>GB6187.2-2000 lock nut ,zinc-nickel alloy；</t>
  </si>
  <si>
    <t xml:space="preserve">230mm（2.7mm）brake disc - 6 </t>
  </si>
  <si>
    <t>GB93-1987，Stainless steel</t>
  </si>
  <si>
    <t>model:：ZH17-OD-4   48/72V-12V</t>
  </si>
  <si>
    <t>Contains parts 46,47，and 48</t>
  </si>
  <si>
    <t>Contains components 50,54, 56，57and 61</t>
  </si>
  <si>
    <t>Contains components 50, 57，60, 61 and 62</t>
  </si>
  <si>
    <t>alloy cover，72V32AH;Contains components 65,66</t>
  </si>
  <si>
    <t>alloy cover，72V30AH;Contains components 65,66</t>
  </si>
  <si>
    <t>center distance 300mm, stroke 85mm; spring diameter and number of turns: Φ10×11, black, with upper and lower Ø8 bushings；Contains parts 78</t>
  </si>
  <si>
    <t>203mm（2.7mm）</t>
  </si>
  <si>
    <t>aluminum alloy, surface coating color matte black：</t>
  </si>
  <si>
    <t>Handlebars, front and rear hydraulic brakes, left and right brake switches、Rear view mirror</t>
  </si>
  <si>
    <t>LED， wire length L=100mm</t>
  </si>
  <si>
    <t>LED，wire length L=100mm</t>
  </si>
  <si>
    <t>rectangle dark red, model number：E13*03R00*03R02*1775*00</t>
  </si>
  <si>
    <t>Portable - 72 V12A（UL）</t>
  </si>
  <si>
    <t>PART#</t>
  </si>
  <si>
    <t>ILLUSTRATION</t>
  </si>
  <si>
    <t>DESCRIPTION</t>
  </si>
  <si>
    <t>QTY</t>
  </si>
  <si>
    <t>DETAIL</t>
  </si>
  <si>
    <t>LED-45KM European standard；</t>
  </si>
  <si>
    <r>
      <t>Contains parts 10,11</t>
    </r>
    <r>
      <rPr>
        <sz val="11"/>
        <color indexed="8"/>
        <rFont val="Tahoma"/>
        <family val="2"/>
      </rPr>
      <t>，</t>
    </r>
    <r>
      <rPr>
        <sz val="11"/>
        <color rgb="FF000000"/>
        <rFont val="Tahoma"/>
        <family val="2"/>
      </rPr>
      <t>and 12</t>
    </r>
  </si>
  <si>
    <r>
      <t xml:space="preserve"> *</t>
    </r>
    <r>
      <rPr>
        <sz val="11"/>
        <rFont val="Tahoma"/>
        <family val="2"/>
      </rPr>
      <t xml:space="preserve">142  </t>
    </r>
  </si>
  <si>
    <t>PRICE</t>
  </si>
  <si>
    <t>CAOFEN F80 (Off-Road) Parts Catalog</t>
  </si>
  <si>
    <t xml:space="preserve">CAOFEN F80 (Street Sport) Parts Catalog  </t>
  </si>
  <si>
    <t xml:space="preserve">CAOFEN F80 (Dual Sport) Parts Catalog </t>
  </si>
  <si>
    <t>Wiring Harness</t>
  </si>
  <si>
    <t>Battery Charger</t>
  </si>
  <si>
    <t>Frame, Seat Bracket</t>
  </si>
  <si>
    <t>Front Wheel Assembly</t>
  </si>
  <si>
    <t>Instrument Panel</t>
  </si>
  <si>
    <t>Seat , Side Stand Assembly</t>
  </si>
  <si>
    <t>steering upper bearing</t>
  </si>
  <si>
    <t>CAN BUSS CABLE</t>
  </si>
  <si>
    <t>Wireing Harness</t>
  </si>
  <si>
    <t>Rear Fender</t>
  </si>
  <si>
    <t>Rear Wheel Assembly</t>
  </si>
  <si>
    <t>Headlight / Steering Assy.</t>
  </si>
  <si>
    <t>Saddle Bags</t>
  </si>
  <si>
    <t>Front Forks, Calipers, Fender</t>
  </si>
  <si>
    <t>TOTAL</t>
  </si>
  <si>
    <t>U-PRICE</t>
  </si>
  <si>
    <t>Battery BMS (60A, 48A, 32A)</t>
  </si>
  <si>
    <t>front Wheel assembly</t>
  </si>
  <si>
    <t>TOTAL&gt;</t>
  </si>
  <si>
    <t>Front shocks, Hydraulic Brakes, Fender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</si>
</sst>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\$#,##0.00;\-\$#,##0.00"/>
    <numFmt numFmtId="165" formatCode="\$#,##0.0;[Red]\$#,##0.0"/>
    <numFmt numFmtId="166" formatCode="&quot;￥&quot;#,##0.00;[Red]&quot;￥&quot;#,##0.00"/>
    <numFmt numFmtId="167" formatCode="000000"/>
    <numFmt numFmtId="168" formatCode="\$#,##0.00;[Red]\$#,##0.00"/>
  </numFmts>
  <fonts count="25">
    <font>
      <sz val="11"/>
      <color theme="1"/>
      <name val="Calibri"/>
      <charset val="134"/>
      <scheme val="minor"/>
    </font>
    <font>
      <sz val="9"/>
      <color rgb="FF000000"/>
      <name val="新宋体"/>
      <charset val="134"/>
    </font>
    <font>
      <sz val="10"/>
      <name val="Arial"/>
      <charset val="134"/>
    </font>
    <font>
      <sz val="12"/>
      <name val="宋体"/>
      <charset val="134"/>
    </font>
    <font>
      <b/>
      <sz val="10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1"/>
      <color rgb="FFFF0000"/>
      <name val="Tahoma"/>
      <family val="2"/>
    </font>
    <font>
      <sz val="11"/>
      <color rgb="FF000000"/>
      <name val="Tahoma"/>
      <family val="2"/>
    </font>
    <font>
      <b/>
      <sz val="11"/>
      <color indexed="10"/>
      <name val="Tahoma"/>
      <family val="2"/>
    </font>
    <font>
      <sz val="11"/>
      <color indexed="10"/>
      <name val="Tahoma"/>
      <family val="2"/>
    </font>
    <font>
      <sz val="11"/>
      <color theme="1"/>
      <name val="Tahoma"/>
      <family val="2"/>
    </font>
    <font>
      <b/>
      <sz val="11"/>
      <color rgb="FF000000"/>
      <name val="Tahoma"/>
      <family val="2"/>
    </font>
    <font>
      <b/>
      <sz val="10"/>
      <color rgb="FF002060"/>
      <name val="Tahoma"/>
      <family val="2"/>
    </font>
    <font>
      <b/>
      <sz val="11"/>
      <color rgb="FF002060"/>
      <name val="Tahoma"/>
      <family val="2"/>
    </font>
    <font>
      <b/>
      <sz val="20"/>
      <color rgb="FF002060"/>
      <name val="Tahoma"/>
      <family val="2"/>
    </font>
    <font>
      <sz val="2"/>
      <color indexed="8"/>
      <name val="Tahoma"/>
      <family val="2"/>
    </font>
    <font>
      <b/>
      <sz val="2"/>
      <color rgb="FF002060"/>
      <name val="Tahoma"/>
      <family val="2"/>
    </font>
    <font>
      <sz val="2"/>
      <name val="Tahoma"/>
      <family val="2"/>
    </font>
    <font>
      <sz val="2"/>
      <color rgb="FF000000"/>
      <name val="Tahoma"/>
      <family val="2"/>
    </font>
    <font>
      <sz val="2"/>
      <color theme="1"/>
      <name val="Tahoma"/>
      <family val="2"/>
    </font>
    <font>
      <b/>
      <sz val="2"/>
      <name val="Tahoma"/>
      <family val="2"/>
    </font>
    <font>
      <b/>
      <sz val="12"/>
      <color rgb="FFC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</borders>
  <cellStyleXfs count="6">
    <xf numFmtId="0" fontId="0" fillId="0" borderId="0">
      <alignment vertical="center"/>
    </xf>
    <xf numFmtId="0" fontId="1" fillId="0" borderId="8" applyNumberFormat="0" applyFill="0" applyProtection="0">
      <alignment horizontal="center"/>
    </xf>
    <xf numFmtId="0" fontId="1" fillId="0" borderId="8" applyNumberFormat="0" applyFill="0" applyProtection="0">
      <alignment horizontal="center"/>
    </xf>
    <xf numFmtId="0" fontId="2" fillId="0" borderId="0"/>
    <xf numFmtId="0" fontId="3" fillId="0" borderId="0"/>
    <xf numFmtId="0" fontId="1" fillId="0" borderId="8" applyNumberFormat="0" applyFill="0" applyProtection="0">
      <alignment horizontal="center"/>
    </xf>
  </cellStyleXfs>
  <cellXfs count="188">
    <xf numFmtId="0" fontId="0" fillId="0" borderId="0" xfId="0">
      <alignment vertical="center"/>
    </xf>
    <xf numFmtId="166" fontId="6" fillId="2" borderId="0" xfId="0" applyNumberFormat="1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1" fontId="6" fillId="2" borderId="8" xfId="0" applyNumberFormat="1" applyFont="1" applyFill="1" applyBorder="1" applyAlignment="1">
      <alignment horizontal="center" vertical="center" wrapText="1" shrinkToFit="1"/>
    </xf>
    <xf numFmtId="0" fontId="6" fillId="2" borderId="8" xfId="0" quotePrefix="1" applyFont="1" applyFill="1" applyBorder="1" applyAlignment="1">
      <alignment horizontal="center" vertical="center" wrapText="1" shrinkToFit="1"/>
    </xf>
    <xf numFmtId="0" fontId="8" fillId="2" borderId="8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" fontId="8" fillId="2" borderId="8" xfId="0" applyNumberFormat="1" applyFont="1" applyFill="1" applyBorder="1" applyAlignment="1">
      <alignment horizontal="center" vertical="center" wrapText="1" shrinkToFit="1"/>
    </xf>
    <xf numFmtId="164" fontId="8" fillId="0" borderId="8" xfId="0" applyNumberFormat="1" applyFont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 shrinkToFit="1"/>
    </xf>
    <xf numFmtId="0" fontId="6" fillId="2" borderId="9" xfId="0" quotePrefix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horizontal="center" vertical="center" wrapText="1"/>
    </xf>
    <xf numFmtId="1" fontId="6" fillId="2" borderId="9" xfId="0" applyNumberFormat="1" applyFont="1" applyFill="1" applyBorder="1" applyAlignment="1">
      <alignment horizontal="center" vertical="center" wrapText="1" shrinkToFit="1"/>
    </xf>
    <xf numFmtId="164" fontId="8" fillId="0" borderId="9" xfId="0" applyNumberFormat="1" applyFont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 wrapText="1" shrinkToFit="1"/>
    </xf>
    <xf numFmtId="0" fontId="8" fillId="0" borderId="9" xfId="0" quotePrefix="1" applyFont="1" applyBorder="1" applyAlignment="1">
      <alignment horizontal="center" vertical="center" wrapText="1" shrinkToFit="1"/>
    </xf>
    <xf numFmtId="0" fontId="8" fillId="0" borderId="9" xfId="0" applyFont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 shrinkToFit="1"/>
    </xf>
    <xf numFmtId="0" fontId="12" fillId="2" borderId="0" xfId="0" applyFont="1" applyFill="1" applyAlignment="1">
      <alignment horizontal="left" vertical="center" wrapText="1"/>
    </xf>
    <xf numFmtId="167" fontId="6" fillId="0" borderId="8" xfId="0" applyNumberFormat="1" applyFont="1" applyBorder="1" applyAlignment="1">
      <alignment horizontal="center" vertical="center" wrapText="1" shrinkToFit="1"/>
    </xf>
    <xf numFmtId="0" fontId="10" fillId="0" borderId="8" xfId="1" quotePrefix="1" applyFont="1" applyFill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 shrinkToFit="1"/>
    </xf>
    <xf numFmtId="0" fontId="8" fillId="0" borderId="8" xfId="0" applyFont="1" applyBorder="1" applyAlignment="1">
      <alignment horizontal="center" vertical="center" wrapText="1" shrinkToFit="1"/>
    </xf>
    <xf numFmtId="0" fontId="8" fillId="0" borderId="8" xfId="0" applyFont="1" applyBorder="1" applyAlignment="1">
      <alignment horizontal="center" vertical="center" wrapText="1"/>
    </xf>
    <xf numFmtId="0" fontId="8" fillId="2" borderId="8" xfId="0" quotePrefix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10" fillId="2" borderId="8" xfId="1" applyFont="1" applyFill="1" applyAlignment="1">
      <alignment horizontal="center" vertical="center" wrapText="1"/>
    </xf>
    <xf numFmtId="0" fontId="10" fillId="2" borderId="8" xfId="1" quotePrefix="1" applyFont="1" applyFill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8" fillId="2" borderId="6" xfId="3" quotePrefix="1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6" fillId="2" borderId="8" xfId="0" quotePrefix="1" applyFont="1" applyFill="1" applyBorder="1" applyAlignment="1">
      <alignment horizontal="center" vertical="center" wrapText="1"/>
    </xf>
    <xf numFmtId="1" fontId="13" fillId="2" borderId="8" xfId="0" applyNumberFormat="1" applyFont="1" applyFill="1" applyBorder="1" applyAlignment="1">
      <alignment horizontal="center" vertical="center" wrapText="1" shrinkToFi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2" borderId="9" xfId="0" quotePrefix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 vertical="center" wrapText="1"/>
    </xf>
    <xf numFmtId="49" fontId="10" fillId="2" borderId="8" xfId="0" applyNumberFormat="1" applyFont="1" applyFill="1" applyBorder="1" applyAlignment="1">
      <alignment horizontal="center" vertical="center" wrapText="1"/>
    </xf>
    <xf numFmtId="49" fontId="14" fillId="2" borderId="8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13" fillId="2" borderId="8" xfId="4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4" xfId="0" quotePrefix="1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2" borderId="16" xfId="0" applyFont="1" applyFill="1" applyBorder="1" applyAlignment="1">
      <alignment horizontal="center" vertical="center" wrapText="1"/>
    </xf>
    <xf numFmtId="164" fontId="6" fillId="0" borderId="16" xfId="0" applyNumberFormat="1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0" borderId="8" xfId="0" quotePrefix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 wrapText="1"/>
    </xf>
    <xf numFmtId="0" fontId="13" fillId="2" borderId="8" xfId="0" quotePrefix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2" borderId="9" xfId="0" quotePrefix="1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left" vertical="center" wrapText="1"/>
    </xf>
    <xf numFmtId="0" fontId="13" fillId="2" borderId="8" xfId="0" applyFont="1" applyFill="1" applyBorder="1" applyAlignment="1">
      <alignment horizontal="center" vertical="center" wrapText="1" shrinkToFit="1"/>
    </xf>
    <xf numFmtId="0" fontId="8" fillId="2" borderId="6" xfId="3" applyFont="1" applyFill="1" applyBorder="1" applyAlignment="1">
      <alignment horizontal="center" vertical="center" wrapText="1"/>
    </xf>
    <xf numFmtId="0" fontId="10" fillId="0" borderId="8" xfId="1" applyFont="1" applyAlignment="1">
      <alignment horizontal="center" vertical="center" wrapText="1"/>
    </xf>
    <xf numFmtId="0" fontId="10" fillId="0" borderId="8" xfId="5" applyFont="1" applyAlignment="1">
      <alignment horizontal="center" vertical="center" wrapText="1"/>
    </xf>
    <xf numFmtId="0" fontId="10" fillId="0" borderId="8" xfId="5" applyFont="1" applyAlignment="1">
      <alignment horizontal="left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6" fillId="2" borderId="6" xfId="0" quotePrefix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wrapText="1" shrinkToFit="1"/>
    </xf>
    <xf numFmtId="0" fontId="8" fillId="0" borderId="6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10" fillId="0" borderId="8" xfId="1" quotePrefix="1" applyNumberFormat="1" applyFont="1" applyFill="1" applyAlignment="1">
      <alignment horizontal="center" vertical="center" wrapText="1"/>
    </xf>
    <xf numFmtId="0" fontId="10" fillId="2" borderId="8" xfId="1" applyNumberFormat="1" applyFont="1" applyFill="1" applyAlignment="1">
      <alignment horizontal="center" vertical="center" wrapText="1"/>
    </xf>
    <xf numFmtId="0" fontId="10" fillId="2" borderId="8" xfId="1" quotePrefix="1" applyNumberFormat="1" applyFont="1" applyFill="1" applyAlignment="1">
      <alignment horizontal="center" vertical="center" wrapText="1"/>
    </xf>
    <xf numFmtId="0" fontId="10" fillId="0" borderId="8" xfId="1" applyNumberFormat="1" applyFont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10" fillId="2" borderId="6" xfId="0" applyFont="1" applyFill="1" applyBorder="1" applyAlignment="1">
      <alignment horizontal="left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37" fontId="18" fillId="0" borderId="8" xfId="0" applyNumberFormat="1" applyFont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164" fontId="20" fillId="0" borderId="8" xfId="0" applyNumberFormat="1" applyFont="1" applyBorder="1" applyAlignment="1">
      <alignment horizontal="center" vertical="center" wrapText="1"/>
    </xf>
    <xf numFmtId="164" fontId="18" fillId="0" borderId="8" xfId="0" applyNumberFormat="1" applyFont="1" applyBorder="1" applyAlignment="1">
      <alignment horizontal="center" vertical="center" wrapText="1"/>
    </xf>
    <xf numFmtId="164" fontId="20" fillId="0" borderId="9" xfId="0" applyNumberFormat="1" applyFont="1" applyBorder="1" applyAlignment="1">
      <alignment horizontal="center" vertical="center" wrapText="1"/>
    </xf>
    <xf numFmtId="164" fontId="21" fillId="0" borderId="8" xfId="0" applyNumberFormat="1" applyFont="1" applyBorder="1" applyAlignment="1">
      <alignment horizontal="center" vertical="center" wrapText="1"/>
    </xf>
    <xf numFmtId="164" fontId="22" fillId="0" borderId="8" xfId="0" applyNumberFormat="1" applyFont="1" applyBorder="1" applyAlignment="1">
      <alignment horizontal="center" vertical="center" wrapText="1"/>
    </xf>
    <xf numFmtId="164" fontId="22" fillId="0" borderId="9" xfId="0" applyNumberFormat="1" applyFont="1" applyBorder="1" applyAlignment="1">
      <alignment horizontal="center" vertical="center" wrapText="1"/>
    </xf>
    <xf numFmtId="165" fontId="23" fillId="0" borderId="8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164" fontId="18" fillId="0" borderId="9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168" fontId="18" fillId="0" borderId="8" xfId="0" applyNumberFormat="1" applyFont="1" applyBorder="1" applyAlignment="1">
      <alignment horizontal="center" vertical="center" wrapText="1"/>
    </xf>
    <xf numFmtId="165" fontId="18" fillId="0" borderId="8" xfId="0" applyNumberFormat="1" applyFont="1" applyBorder="1" applyAlignment="1">
      <alignment horizontal="center" vertical="center" wrapText="1"/>
    </xf>
    <xf numFmtId="164" fontId="18" fillId="0" borderId="6" xfId="0" applyNumberFormat="1" applyFont="1" applyBorder="1" applyAlignment="1">
      <alignment horizontal="center" vertical="center" wrapText="1"/>
    </xf>
    <xf numFmtId="165" fontId="23" fillId="0" borderId="6" xfId="0" applyNumberFormat="1" applyFont="1" applyBorder="1" applyAlignment="1">
      <alignment horizontal="center" vertical="center" wrapText="1"/>
    </xf>
    <xf numFmtId="164" fontId="18" fillId="0" borderId="14" xfId="0" applyNumberFormat="1" applyFont="1" applyBorder="1" applyAlignment="1">
      <alignment horizontal="center" vertical="center" wrapText="1"/>
    </xf>
    <xf numFmtId="164" fontId="18" fillId="0" borderId="16" xfId="0" applyNumberFormat="1" applyFont="1" applyBorder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166" fontId="18" fillId="2" borderId="0" xfId="0" applyNumberFormat="1" applyFont="1" applyFill="1" applyAlignment="1">
      <alignment horizontal="left" vertical="center" wrapText="1"/>
    </xf>
    <xf numFmtId="165" fontId="19" fillId="0" borderId="8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horizontal="left" vertical="center" wrapText="1"/>
    </xf>
    <xf numFmtId="1" fontId="6" fillId="2" borderId="6" xfId="0" applyNumberFormat="1" applyFont="1" applyFill="1" applyBorder="1" applyAlignment="1">
      <alignment horizontal="center" vertical="center" wrapText="1" shrinkToFit="1"/>
    </xf>
    <xf numFmtId="0" fontId="6" fillId="2" borderId="6" xfId="0" quotePrefix="1" applyFont="1" applyFill="1" applyBorder="1" applyAlignment="1">
      <alignment horizontal="center" vertical="center" wrapText="1" shrinkToFit="1"/>
    </xf>
    <xf numFmtId="164" fontId="6" fillId="0" borderId="6" xfId="0" applyNumberFormat="1" applyFont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165" fontId="19" fillId="3" borderId="20" xfId="0" applyNumberFormat="1" applyFont="1" applyFill="1" applyBorder="1" applyAlignment="1">
      <alignment horizontal="center" vertical="center" wrapText="1"/>
    </xf>
    <xf numFmtId="37" fontId="18" fillId="0" borderId="6" xfId="0" applyNumberFormat="1" applyFont="1" applyBorder="1" applyAlignment="1">
      <alignment horizontal="center" vertical="center" wrapText="1"/>
    </xf>
    <xf numFmtId="0" fontId="19" fillId="3" borderId="20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165" fontId="19" fillId="3" borderId="24" xfId="0" applyNumberFormat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15" fillId="3" borderId="20" xfId="0" applyFont="1" applyFill="1" applyBorder="1" applyAlignment="1">
      <alignment horizontal="center" vertical="center" wrapText="1"/>
    </xf>
    <xf numFmtId="0" fontId="10" fillId="0" borderId="6" xfId="0" quotePrefix="1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" fontId="8" fillId="0" borderId="19" xfId="0" applyNumberFormat="1" applyFont="1" applyBorder="1" applyAlignment="1">
      <alignment horizontal="center" vertical="center" wrapText="1" shrinkToFit="1"/>
    </xf>
    <xf numFmtId="0" fontId="8" fillId="0" borderId="19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 shrinkToFit="1"/>
    </xf>
    <xf numFmtId="1" fontId="8" fillId="2" borderId="6" xfId="0" applyNumberFormat="1" applyFont="1" applyFill="1" applyBorder="1" applyAlignment="1">
      <alignment horizontal="center" vertical="center" wrapText="1" shrinkToFit="1"/>
    </xf>
    <xf numFmtId="0" fontId="8" fillId="2" borderId="6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24" fillId="0" borderId="16" xfId="0" applyNumberFormat="1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164" fontId="24" fillId="0" borderId="25" xfId="0" applyNumberFormat="1" applyFont="1" applyBorder="1" applyAlignment="1">
      <alignment horizontal="center" vertical="center"/>
    </xf>
    <xf numFmtId="164" fontId="24" fillId="0" borderId="20" xfId="0" applyNumberFormat="1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left" vertical="center" wrapText="1"/>
    </xf>
    <xf numFmtId="164" fontId="17" fillId="2" borderId="20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164" fontId="17" fillId="2" borderId="2" xfId="0" applyNumberFormat="1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</cellXfs>
  <cellStyles count="6">
    <cellStyle name="InventoryCodeD" xfId="1" xr:uid="{00000000-0005-0000-0000-000031000000}"/>
    <cellStyle name="InventoryD" xfId="2" xr:uid="{00000000-0005-0000-0000-000032000000}"/>
    <cellStyle name="Normal" xfId="0" builtinId="0"/>
    <cellStyle name="Normal 2" xfId="3" xr:uid="{00000000-0005-0000-0000-000033000000}"/>
    <cellStyle name="SpecificationD" xfId="5" xr:uid="{00000000-0005-0000-0000-000035000000}"/>
    <cellStyle name="常规 3" xfId="4" xr:uid="{00000000-0005-0000-0000-000034000000}"/>
  </cellStyles>
  <dxfs count="0"/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4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46.png"/><Relationship Id="rId42" Type="http://schemas.openxmlformats.org/officeDocument/2006/relationships/image" Target="../media/image38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4.png"/><Relationship Id="rId33" Type="http://schemas.openxmlformats.org/officeDocument/2006/relationships/image" Target="../media/image45.png"/><Relationship Id="rId38" Type="http://schemas.openxmlformats.org/officeDocument/2006/relationships/image" Target="../media/image4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3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32" Type="http://schemas.openxmlformats.org/officeDocument/2006/relationships/image" Target="../media/image34.png"/><Relationship Id="rId37" Type="http://schemas.openxmlformats.org/officeDocument/2006/relationships/image" Target="../media/image48.png"/><Relationship Id="rId40" Type="http://schemas.openxmlformats.org/officeDocument/2006/relationships/image" Target="../media/image3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28" Type="http://schemas.openxmlformats.org/officeDocument/2006/relationships/image" Target="../media/image28.png"/><Relationship Id="rId36" Type="http://schemas.openxmlformats.org/officeDocument/2006/relationships/image" Target="../media/image40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3.png"/><Relationship Id="rId44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44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47.png"/><Relationship Id="rId43" Type="http://schemas.openxmlformats.org/officeDocument/2006/relationships/image" Target="../media/image5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26" Type="http://schemas.openxmlformats.org/officeDocument/2006/relationships/image" Target="../media/image54.png"/><Relationship Id="rId39" Type="http://schemas.openxmlformats.org/officeDocument/2006/relationships/image" Target="../media/image58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34" Type="http://schemas.openxmlformats.org/officeDocument/2006/relationships/image" Target="../media/image4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45.png"/><Relationship Id="rId25" Type="http://schemas.openxmlformats.org/officeDocument/2006/relationships/image" Target="../media/image44.png"/><Relationship Id="rId33" Type="http://schemas.openxmlformats.org/officeDocument/2006/relationships/image" Target="../media/image48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19.png"/><Relationship Id="rId29" Type="http://schemas.openxmlformats.org/officeDocument/2006/relationships/image" Target="../media/image55.png"/><Relationship Id="rId41" Type="http://schemas.openxmlformats.org/officeDocument/2006/relationships/image" Target="../media/image6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53.png"/><Relationship Id="rId32" Type="http://schemas.openxmlformats.org/officeDocument/2006/relationships/image" Target="../media/image40.png"/><Relationship Id="rId37" Type="http://schemas.openxmlformats.org/officeDocument/2006/relationships/image" Target="../media/image37.png"/><Relationship Id="rId40" Type="http://schemas.openxmlformats.org/officeDocument/2006/relationships/image" Target="../media/image59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1.png"/><Relationship Id="rId28" Type="http://schemas.openxmlformats.org/officeDocument/2006/relationships/image" Target="../media/image23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31" Type="http://schemas.openxmlformats.org/officeDocument/2006/relationships/image" Target="../media/image5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52.png"/><Relationship Id="rId27" Type="http://schemas.openxmlformats.org/officeDocument/2006/relationships/image" Target="../media/image22.png"/><Relationship Id="rId30" Type="http://schemas.openxmlformats.org/officeDocument/2006/relationships/image" Target="../media/image56.png"/><Relationship Id="rId35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100</xdr:row>
      <xdr:rowOff>169545</xdr:rowOff>
    </xdr:to>
    <xdr:pic>
      <xdr:nvPicPr>
        <xdr:cNvPr id="2" name="图片 42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660705"/>
          <a:ext cx="12065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99</xdr:row>
      <xdr:rowOff>162560</xdr:rowOff>
    </xdr:to>
    <xdr:pic>
      <xdr:nvPicPr>
        <xdr:cNvPr id="3" name="图片 42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660705"/>
          <a:ext cx="120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101</xdr:row>
      <xdr:rowOff>92710</xdr:rowOff>
    </xdr:to>
    <xdr:pic>
      <xdr:nvPicPr>
        <xdr:cNvPr id="4" name="图片 429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60705"/>
          <a:ext cx="12065" cy="1007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100</xdr:row>
      <xdr:rowOff>178435</xdr:rowOff>
    </xdr:to>
    <xdr:pic>
      <xdr:nvPicPr>
        <xdr:cNvPr id="5" name="图片 43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8660705"/>
          <a:ext cx="12065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99</xdr:row>
      <xdr:rowOff>294640</xdr:rowOff>
    </xdr:to>
    <xdr:pic>
      <xdr:nvPicPr>
        <xdr:cNvPr id="6" name="图片 43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660705"/>
          <a:ext cx="12065" cy="29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102</xdr:row>
      <xdr:rowOff>103505</xdr:rowOff>
    </xdr:to>
    <xdr:pic>
      <xdr:nvPicPr>
        <xdr:cNvPr id="7" name="图片 43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8660705"/>
          <a:ext cx="12065" cy="1475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99</xdr:row>
      <xdr:rowOff>8890</xdr:rowOff>
    </xdr:to>
    <xdr:pic>
      <xdr:nvPicPr>
        <xdr:cNvPr id="8" name="图片 43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660705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12065</xdr:colOff>
      <xdr:row>99</xdr:row>
      <xdr:rowOff>8890</xdr:rowOff>
    </xdr:to>
    <xdr:pic>
      <xdr:nvPicPr>
        <xdr:cNvPr id="9" name="图片 43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660705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131</xdr:row>
      <xdr:rowOff>132714</xdr:rowOff>
    </xdr:to>
    <xdr:pic>
      <xdr:nvPicPr>
        <xdr:cNvPr id="10" name="图片 44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1017170"/>
          <a:ext cx="12065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135</xdr:row>
      <xdr:rowOff>223519</xdr:rowOff>
    </xdr:to>
    <xdr:pic>
      <xdr:nvPicPr>
        <xdr:cNvPr id="11" name="图片 45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017170"/>
          <a:ext cx="12065" cy="193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131</xdr:row>
      <xdr:rowOff>266699</xdr:rowOff>
    </xdr:to>
    <xdr:pic>
      <xdr:nvPicPr>
        <xdr:cNvPr id="12" name="图片 45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1017170"/>
          <a:ext cx="12065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130</xdr:row>
      <xdr:rowOff>257175</xdr:rowOff>
    </xdr:to>
    <xdr:pic>
      <xdr:nvPicPr>
        <xdr:cNvPr id="13" name="图片 45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1017170"/>
          <a:ext cx="1206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131</xdr:row>
      <xdr:rowOff>67309</xdr:rowOff>
    </xdr:to>
    <xdr:pic>
      <xdr:nvPicPr>
        <xdr:cNvPr id="14" name="图片 45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1017170"/>
          <a:ext cx="1206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132</xdr:row>
      <xdr:rowOff>98424</xdr:rowOff>
    </xdr:to>
    <xdr:pic>
      <xdr:nvPicPr>
        <xdr:cNvPr id="15" name="图片 4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1017170"/>
          <a:ext cx="12065" cy="846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134</xdr:row>
      <xdr:rowOff>103504</xdr:rowOff>
    </xdr:to>
    <xdr:pic>
      <xdr:nvPicPr>
        <xdr:cNvPr id="16" name="图片 4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1017170"/>
          <a:ext cx="12065" cy="151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134</xdr:row>
      <xdr:rowOff>133349</xdr:rowOff>
    </xdr:to>
    <xdr:pic>
      <xdr:nvPicPr>
        <xdr:cNvPr id="17" name="图片 45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51017170"/>
          <a:ext cx="12065" cy="154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130</xdr:row>
      <xdr:rowOff>9525</xdr:rowOff>
    </xdr:to>
    <xdr:pic>
      <xdr:nvPicPr>
        <xdr:cNvPr id="18" name="图片 46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017170"/>
          <a:ext cx="120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12065</xdr:colOff>
      <xdr:row>130</xdr:row>
      <xdr:rowOff>9525</xdr:rowOff>
    </xdr:to>
    <xdr:pic>
      <xdr:nvPicPr>
        <xdr:cNvPr id="19" name="图片 46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017170"/>
          <a:ext cx="120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146050</xdr:colOff>
      <xdr:row>7</xdr:row>
      <xdr:rowOff>25400</xdr:rowOff>
    </xdr:from>
    <xdr:to>
      <xdr:col>1</xdr:col>
      <xdr:colOff>3500120</xdr:colOff>
      <xdr:row>16</xdr:row>
      <xdr:rowOff>183515</xdr:rowOff>
    </xdr:to>
    <xdr:pic>
      <xdr:nvPicPr>
        <xdr:cNvPr id="20" name="图片 45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6050" y="5120640"/>
          <a:ext cx="3354070" cy="3261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150495</xdr:colOff>
      <xdr:row>39</xdr:row>
      <xdr:rowOff>147955</xdr:rowOff>
    </xdr:from>
    <xdr:to>
      <xdr:col>1</xdr:col>
      <xdr:colOff>3730625</xdr:colOff>
      <xdr:row>50</xdr:row>
      <xdr:rowOff>193675</xdr:rowOff>
    </xdr:to>
    <xdr:pic>
      <xdr:nvPicPr>
        <xdr:cNvPr id="22" name="图片 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0495" y="16315055"/>
          <a:ext cx="3535680" cy="3947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133350</xdr:colOff>
      <xdr:row>57</xdr:row>
      <xdr:rowOff>62230</xdr:rowOff>
    </xdr:from>
    <xdr:to>
      <xdr:col>1</xdr:col>
      <xdr:colOff>3577590</xdr:colOff>
      <xdr:row>67</xdr:row>
      <xdr:rowOff>266065</xdr:rowOff>
    </xdr:to>
    <xdr:pic>
      <xdr:nvPicPr>
        <xdr:cNvPr id="23" name="图片 5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3350" y="23369270"/>
          <a:ext cx="3444240" cy="337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22225</xdr:colOff>
      <xdr:row>75</xdr:row>
      <xdr:rowOff>291465</xdr:rowOff>
    </xdr:from>
    <xdr:to>
      <xdr:col>2</xdr:col>
      <xdr:colOff>0</xdr:colOff>
      <xdr:row>85</xdr:row>
      <xdr:rowOff>123825</xdr:rowOff>
    </xdr:to>
    <xdr:pic>
      <xdr:nvPicPr>
        <xdr:cNvPr id="24" name="图片 8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225" y="29912945"/>
          <a:ext cx="3663950" cy="339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635000</xdr:colOff>
      <xdr:row>92</xdr:row>
      <xdr:rowOff>70485</xdr:rowOff>
    </xdr:from>
    <xdr:to>
      <xdr:col>1</xdr:col>
      <xdr:colOff>3528695</xdr:colOff>
      <xdr:row>100</xdr:row>
      <xdr:rowOff>405130</xdr:rowOff>
    </xdr:to>
    <xdr:pic>
      <xdr:nvPicPr>
        <xdr:cNvPr id="25" name="图片 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5000" y="35530790"/>
          <a:ext cx="2893695" cy="3992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460375</xdr:colOff>
      <xdr:row>191</xdr:row>
      <xdr:rowOff>99060</xdr:rowOff>
    </xdr:from>
    <xdr:to>
      <xdr:col>2</xdr:col>
      <xdr:colOff>0</xdr:colOff>
      <xdr:row>199</xdr:row>
      <xdr:rowOff>33020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60375" y="71882000"/>
          <a:ext cx="3225800" cy="328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176</xdr:row>
      <xdr:rowOff>62230</xdr:rowOff>
    </xdr:from>
    <xdr:to>
      <xdr:col>1</xdr:col>
      <xdr:colOff>3248025</xdr:colOff>
      <xdr:row>184</xdr:row>
      <xdr:rowOff>46990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4820" y="65237995"/>
          <a:ext cx="2783205" cy="3230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455930</xdr:colOff>
      <xdr:row>247</xdr:row>
      <xdr:rowOff>34925</xdr:rowOff>
    </xdr:from>
    <xdr:to>
      <xdr:col>1</xdr:col>
      <xdr:colOff>3545840</xdr:colOff>
      <xdr:row>249</xdr:row>
      <xdr:rowOff>339725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55930" y="96074865"/>
          <a:ext cx="3089910" cy="1270635"/>
        </a:xfrm>
        <a:prstGeom prst="rect">
          <a:avLst/>
        </a:prstGeom>
      </xdr:spPr>
    </xdr:pic>
    <xdr:clientData/>
  </xdr:twoCellAnchor>
  <xdr:twoCellAnchor>
    <xdr:from>
      <xdr:col>1</xdr:col>
      <xdr:colOff>593725</xdr:colOff>
      <xdr:row>236</xdr:row>
      <xdr:rowOff>45085</xdr:rowOff>
    </xdr:from>
    <xdr:to>
      <xdr:col>1</xdr:col>
      <xdr:colOff>3122930</xdr:colOff>
      <xdr:row>240</xdr:row>
      <xdr:rowOff>165735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93725" y="91730195"/>
          <a:ext cx="2529205" cy="16446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22</xdr:row>
      <xdr:rowOff>306070</xdr:rowOff>
    </xdr:from>
    <xdr:to>
      <xdr:col>1</xdr:col>
      <xdr:colOff>3460115</xdr:colOff>
      <xdr:row>37</xdr:row>
      <xdr:rowOff>124460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8125" y="10240645"/>
          <a:ext cx="3221990" cy="4904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114935</xdr:colOff>
      <xdr:row>133</xdr:row>
      <xdr:rowOff>128270</xdr:rowOff>
    </xdr:from>
    <xdr:to>
      <xdr:col>2</xdr:col>
      <xdr:colOff>1693</xdr:colOff>
      <xdr:row>146</xdr:row>
      <xdr:rowOff>17780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4935" y="52223670"/>
          <a:ext cx="3552825" cy="3876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164465</xdr:colOff>
      <xdr:row>108</xdr:row>
      <xdr:rowOff>171450</xdr:rowOff>
    </xdr:from>
    <xdr:to>
      <xdr:col>1</xdr:col>
      <xdr:colOff>3507740</xdr:colOff>
      <xdr:row>116</xdr:row>
      <xdr:rowOff>380365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4465" y="42857420"/>
          <a:ext cx="3343275" cy="3256915"/>
        </a:xfrm>
        <a:prstGeom prst="rect">
          <a:avLst/>
        </a:prstGeom>
      </xdr:spPr>
    </xdr:pic>
    <xdr:clientData/>
  </xdr:twoCellAnchor>
  <xdr:twoCellAnchor>
    <xdr:from>
      <xdr:col>1</xdr:col>
      <xdr:colOff>166370</xdr:colOff>
      <xdr:row>121</xdr:row>
      <xdr:rowOff>58420</xdr:rowOff>
    </xdr:from>
    <xdr:to>
      <xdr:col>1</xdr:col>
      <xdr:colOff>3535680</xdr:colOff>
      <xdr:row>129</xdr:row>
      <xdr:rowOff>194310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6370" y="47494190"/>
          <a:ext cx="3369310" cy="3437890"/>
        </a:xfrm>
        <a:prstGeom prst="rect">
          <a:avLst/>
        </a:prstGeom>
      </xdr:spPr>
    </xdr:pic>
    <xdr:clientData/>
  </xdr:twoCellAnchor>
  <xdr:twoCellAnchor editAs="oneCell">
    <xdr:from>
      <xdr:col>1</xdr:col>
      <xdr:colOff>722630</xdr:colOff>
      <xdr:row>204</xdr:row>
      <xdr:rowOff>405131</xdr:rowOff>
    </xdr:from>
    <xdr:to>
      <xdr:col>1</xdr:col>
      <xdr:colOff>2735603</xdr:colOff>
      <xdr:row>209</xdr:row>
      <xdr:rowOff>123826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22630" y="76528931"/>
          <a:ext cx="2012973" cy="2185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168275</xdr:colOff>
      <xdr:row>227</xdr:row>
      <xdr:rowOff>257810</xdr:rowOff>
    </xdr:from>
    <xdr:to>
      <xdr:col>1</xdr:col>
      <xdr:colOff>3420745</xdr:colOff>
      <xdr:row>234</xdr:row>
      <xdr:rowOff>13335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68275" y="87687150"/>
          <a:ext cx="3252470" cy="2689225"/>
        </a:xfrm>
        <a:prstGeom prst="rect">
          <a:avLst/>
        </a:prstGeom>
      </xdr:spPr>
    </xdr:pic>
    <xdr:clientData/>
  </xdr:twoCellAnchor>
  <xdr:twoCellAnchor>
    <xdr:from>
      <xdr:col>1</xdr:col>
      <xdr:colOff>125730</xdr:colOff>
      <xdr:row>216</xdr:row>
      <xdr:rowOff>153670</xdr:rowOff>
    </xdr:from>
    <xdr:to>
      <xdr:col>1</xdr:col>
      <xdr:colOff>3554095</xdr:colOff>
      <xdr:row>224</xdr:row>
      <xdr:rowOff>99060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5730" y="82833210"/>
          <a:ext cx="3428365" cy="3437890"/>
        </a:xfrm>
        <a:prstGeom prst="rect">
          <a:avLst/>
        </a:prstGeom>
      </xdr:spPr>
    </xdr:pic>
    <xdr:clientData/>
  </xdr:twoCellAnchor>
  <xdr:twoCellAnchor>
    <xdr:from>
      <xdr:col>1</xdr:col>
      <xdr:colOff>764540</xdr:colOff>
      <xdr:row>251</xdr:row>
      <xdr:rowOff>97155</xdr:rowOff>
    </xdr:from>
    <xdr:to>
      <xdr:col>1</xdr:col>
      <xdr:colOff>3045460</xdr:colOff>
      <xdr:row>254</xdr:row>
      <xdr:rowOff>414020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64540" y="98169730"/>
          <a:ext cx="2280920" cy="1917065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159</xdr:row>
      <xdr:rowOff>162560</xdr:rowOff>
    </xdr:from>
    <xdr:to>
      <xdr:col>2</xdr:col>
      <xdr:colOff>5503</xdr:colOff>
      <xdr:row>171</xdr:row>
      <xdr:rowOff>156845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65100" y="60055125"/>
          <a:ext cx="3373120" cy="3258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868045</xdr:colOff>
      <xdr:row>184</xdr:row>
      <xdr:rowOff>195580</xdr:rowOff>
    </xdr:from>
    <xdr:to>
      <xdr:col>1</xdr:col>
      <xdr:colOff>2581275</xdr:colOff>
      <xdr:row>188</xdr:row>
      <xdr:rowOff>125772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68045" y="67842130"/>
          <a:ext cx="1713230" cy="1530392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137160</xdr:colOff>
      <xdr:row>201</xdr:row>
      <xdr:rowOff>117475</xdr:rowOff>
    </xdr:from>
    <xdr:to>
      <xdr:col>1</xdr:col>
      <xdr:colOff>3362325</xdr:colOff>
      <xdr:row>204</xdr:row>
      <xdr:rowOff>44450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7160" y="76205715"/>
          <a:ext cx="3225165" cy="1184275"/>
        </a:xfrm>
        <a:prstGeom prst="rect">
          <a:avLst/>
        </a:prstGeom>
      </xdr:spPr>
    </xdr:pic>
    <xdr:clientData/>
  </xdr:twoCellAnchor>
  <xdr:twoCellAnchor editAs="oneCell">
    <xdr:from>
      <xdr:col>1</xdr:col>
      <xdr:colOff>946785</xdr:colOff>
      <xdr:row>257</xdr:row>
      <xdr:rowOff>46990</xdr:rowOff>
    </xdr:from>
    <xdr:to>
      <xdr:col>1</xdr:col>
      <xdr:colOff>2845435</xdr:colOff>
      <xdr:row>261</xdr:row>
      <xdr:rowOff>240665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46785" y="100710365"/>
          <a:ext cx="1898650" cy="2235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114300</xdr:colOff>
      <xdr:row>263</xdr:row>
      <xdr:rowOff>393700</xdr:rowOff>
    </xdr:from>
    <xdr:to>
      <xdr:col>2</xdr:col>
      <xdr:colOff>3810</xdr:colOff>
      <xdr:row>268</xdr:row>
      <xdr:rowOff>277495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4300" y="104066975"/>
          <a:ext cx="3416935" cy="1915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541655</xdr:colOff>
      <xdr:row>101</xdr:row>
      <xdr:rowOff>414655</xdr:rowOff>
    </xdr:from>
    <xdr:to>
      <xdr:col>1</xdr:col>
      <xdr:colOff>3503295</xdr:colOff>
      <xdr:row>105</xdr:row>
      <xdr:rowOff>45720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41655" y="39989760"/>
          <a:ext cx="2961640" cy="145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529590</xdr:colOff>
      <xdr:row>271</xdr:row>
      <xdr:rowOff>111125</xdr:rowOff>
    </xdr:from>
    <xdr:to>
      <xdr:col>1</xdr:col>
      <xdr:colOff>2898775</xdr:colOff>
      <xdr:row>276</xdr:row>
      <xdr:rowOff>146050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" y="106680000"/>
          <a:ext cx="2369185" cy="2066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338455</xdr:colOff>
      <xdr:row>240</xdr:row>
      <xdr:rowOff>232410</xdr:rowOff>
    </xdr:from>
    <xdr:to>
      <xdr:col>2</xdr:col>
      <xdr:colOff>1905</xdr:colOff>
      <xdr:row>243</xdr:row>
      <xdr:rowOff>46990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38455" y="93441520"/>
          <a:ext cx="3238500" cy="957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1396365</xdr:colOff>
      <xdr:row>243</xdr:row>
      <xdr:rowOff>274955</xdr:rowOff>
    </xdr:from>
    <xdr:to>
      <xdr:col>1</xdr:col>
      <xdr:colOff>2506980</xdr:colOff>
      <xdr:row>245</xdr:row>
      <xdr:rowOff>288290</xdr:rowOff>
    </xdr:to>
    <xdr:pic>
      <xdr:nvPicPr>
        <xdr:cNvPr id="47" name="图片 46" descr="169173872945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396365" y="94627065"/>
          <a:ext cx="1110615" cy="775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1947967</xdr:colOff>
      <xdr:row>1</xdr:row>
      <xdr:rowOff>115356</xdr:rowOff>
    </xdr:from>
    <xdr:to>
      <xdr:col>3</xdr:col>
      <xdr:colOff>402166</xdr:colOff>
      <xdr:row>1</xdr:row>
      <xdr:rowOff>2871256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392467" y="655106"/>
          <a:ext cx="3068532" cy="2755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1037167</xdr:colOff>
      <xdr:row>1</xdr:row>
      <xdr:rowOff>179916</xdr:rowOff>
    </xdr:from>
    <xdr:to>
      <xdr:col>6</xdr:col>
      <xdr:colOff>21166</xdr:colOff>
      <xdr:row>1</xdr:row>
      <xdr:rowOff>2858981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085417" y="719666"/>
          <a:ext cx="4138083" cy="2679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105</xdr:row>
      <xdr:rowOff>169546</xdr:rowOff>
    </xdr:to>
    <xdr:pic>
      <xdr:nvPicPr>
        <xdr:cNvPr id="2" name="图片 42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9854505"/>
          <a:ext cx="12065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104</xdr:row>
      <xdr:rowOff>162560</xdr:rowOff>
    </xdr:to>
    <xdr:pic>
      <xdr:nvPicPr>
        <xdr:cNvPr id="3" name="图片 42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9854505"/>
          <a:ext cx="120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106</xdr:row>
      <xdr:rowOff>92710</xdr:rowOff>
    </xdr:to>
    <xdr:pic>
      <xdr:nvPicPr>
        <xdr:cNvPr id="4" name="图片 42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9854505"/>
          <a:ext cx="12065" cy="1007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105</xdr:row>
      <xdr:rowOff>178436</xdr:rowOff>
    </xdr:to>
    <xdr:pic>
      <xdr:nvPicPr>
        <xdr:cNvPr id="5" name="图片 43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9854505"/>
          <a:ext cx="12065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104</xdr:row>
      <xdr:rowOff>294640</xdr:rowOff>
    </xdr:to>
    <xdr:pic>
      <xdr:nvPicPr>
        <xdr:cNvPr id="6" name="图片 43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9854505"/>
          <a:ext cx="12065" cy="29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107</xdr:row>
      <xdr:rowOff>103505</xdr:rowOff>
    </xdr:to>
    <xdr:pic>
      <xdr:nvPicPr>
        <xdr:cNvPr id="7" name="图片 43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9854505"/>
          <a:ext cx="12065" cy="1475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104</xdr:row>
      <xdr:rowOff>8890</xdr:rowOff>
    </xdr:to>
    <xdr:pic>
      <xdr:nvPicPr>
        <xdr:cNvPr id="8" name="图片 43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9854505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12065</xdr:colOff>
      <xdr:row>104</xdr:row>
      <xdr:rowOff>8890</xdr:rowOff>
    </xdr:to>
    <xdr:pic>
      <xdr:nvPicPr>
        <xdr:cNvPr id="9" name="图片 43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9854505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135</xdr:row>
      <xdr:rowOff>132079</xdr:rowOff>
    </xdr:to>
    <xdr:pic>
      <xdr:nvPicPr>
        <xdr:cNvPr id="10" name="图片 44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210970"/>
          <a:ext cx="12065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139</xdr:row>
      <xdr:rowOff>222885</xdr:rowOff>
    </xdr:to>
    <xdr:pic>
      <xdr:nvPicPr>
        <xdr:cNvPr id="11" name="图片 45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2210970"/>
          <a:ext cx="12065" cy="193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135</xdr:row>
      <xdr:rowOff>266064</xdr:rowOff>
    </xdr:to>
    <xdr:pic>
      <xdr:nvPicPr>
        <xdr:cNvPr id="12" name="图片 45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2210970"/>
          <a:ext cx="12065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134</xdr:row>
      <xdr:rowOff>257175</xdr:rowOff>
    </xdr:to>
    <xdr:pic>
      <xdr:nvPicPr>
        <xdr:cNvPr id="13" name="图片 45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52210970"/>
          <a:ext cx="1206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135</xdr:row>
      <xdr:rowOff>66674</xdr:rowOff>
    </xdr:to>
    <xdr:pic>
      <xdr:nvPicPr>
        <xdr:cNvPr id="14" name="图片 45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2210970"/>
          <a:ext cx="1206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136</xdr:row>
      <xdr:rowOff>97789</xdr:rowOff>
    </xdr:to>
    <xdr:pic>
      <xdr:nvPicPr>
        <xdr:cNvPr id="15" name="图片 45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52210970"/>
          <a:ext cx="12065" cy="846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138</xdr:row>
      <xdr:rowOff>102869</xdr:rowOff>
    </xdr:to>
    <xdr:pic>
      <xdr:nvPicPr>
        <xdr:cNvPr id="16" name="图片 45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2210970"/>
          <a:ext cx="12065" cy="151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138</xdr:row>
      <xdr:rowOff>132714</xdr:rowOff>
    </xdr:to>
    <xdr:pic>
      <xdr:nvPicPr>
        <xdr:cNvPr id="17" name="图片 45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52210970"/>
          <a:ext cx="12065" cy="154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134</xdr:row>
      <xdr:rowOff>9525</xdr:rowOff>
    </xdr:to>
    <xdr:pic>
      <xdr:nvPicPr>
        <xdr:cNvPr id="18" name="图片 46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210970"/>
          <a:ext cx="120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12065</xdr:colOff>
      <xdr:row>134</xdr:row>
      <xdr:rowOff>9525</xdr:rowOff>
    </xdr:to>
    <xdr:pic>
      <xdr:nvPicPr>
        <xdr:cNvPr id="19" name="图片 46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2210970"/>
          <a:ext cx="120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139065</xdr:colOff>
      <xdr:row>5</xdr:row>
      <xdr:rowOff>201930</xdr:rowOff>
    </xdr:from>
    <xdr:to>
      <xdr:col>1</xdr:col>
      <xdr:colOff>3489325</xdr:colOff>
      <xdr:row>15</xdr:row>
      <xdr:rowOff>76200</xdr:rowOff>
    </xdr:to>
    <xdr:pic>
      <xdr:nvPicPr>
        <xdr:cNvPr id="20" name="图片 4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9065" y="4445000"/>
          <a:ext cx="3350260" cy="3257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229235</xdr:colOff>
      <xdr:row>43</xdr:row>
      <xdr:rowOff>165100</xdr:rowOff>
    </xdr:from>
    <xdr:to>
      <xdr:col>1</xdr:col>
      <xdr:colOff>3467735</xdr:colOff>
      <xdr:row>54</xdr:row>
      <xdr:rowOff>227330</xdr:rowOff>
    </xdr:to>
    <xdr:pic>
      <xdr:nvPicPr>
        <xdr:cNvPr id="21" name="图片 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9235" y="17261205"/>
          <a:ext cx="3238500" cy="387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155575</xdr:colOff>
      <xdr:row>62</xdr:row>
      <xdr:rowOff>41910</xdr:rowOff>
    </xdr:from>
    <xdr:to>
      <xdr:col>1</xdr:col>
      <xdr:colOff>3575685</xdr:colOff>
      <xdr:row>72</xdr:row>
      <xdr:rowOff>222885</xdr:rowOff>
    </xdr:to>
    <xdr:pic>
      <xdr:nvPicPr>
        <xdr:cNvPr id="22" name="图片 5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5575" y="24504015"/>
          <a:ext cx="3420110" cy="335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22225</xdr:colOff>
      <xdr:row>79</xdr:row>
      <xdr:rowOff>291465</xdr:rowOff>
    </xdr:from>
    <xdr:to>
      <xdr:col>1</xdr:col>
      <xdr:colOff>3501390</xdr:colOff>
      <xdr:row>88</xdr:row>
      <xdr:rowOff>307340</xdr:rowOff>
    </xdr:to>
    <xdr:pic>
      <xdr:nvPicPr>
        <xdr:cNvPr id="23" name="图片 8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225" y="30750510"/>
          <a:ext cx="3479165" cy="3221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465455</xdr:colOff>
      <xdr:row>97</xdr:row>
      <xdr:rowOff>114300</xdr:rowOff>
    </xdr:from>
    <xdr:to>
      <xdr:col>1</xdr:col>
      <xdr:colOff>3306445</xdr:colOff>
      <xdr:row>105</xdr:row>
      <xdr:rowOff>384810</xdr:rowOff>
    </xdr:to>
    <xdr:pic>
      <xdr:nvPicPr>
        <xdr:cNvPr id="24" name="图片 9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65455" y="36768405"/>
          <a:ext cx="2840990" cy="3928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432435</xdr:colOff>
      <xdr:row>196</xdr:row>
      <xdr:rowOff>232410</xdr:rowOff>
    </xdr:from>
    <xdr:to>
      <xdr:col>1</xdr:col>
      <xdr:colOff>3516842</xdr:colOff>
      <xdr:row>204</xdr:row>
      <xdr:rowOff>15875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2435" y="73721595"/>
          <a:ext cx="3079115" cy="3136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94615</xdr:colOff>
      <xdr:row>206</xdr:row>
      <xdr:rowOff>23495</xdr:rowOff>
    </xdr:from>
    <xdr:to>
      <xdr:col>1</xdr:col>
      <xdr:colOff>2771140</xdr:colOff>
      <xdr:row>208</xdr:row>
      <xdr:rowOff>355601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4615" y="77817980"/>
          <a:ext cx="2676525" cy="1170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464820</xdr:colOff>
      <xdr:row>181</xdr:row>
      <xdr:rowOff>62230</xdr:rowOff>
    </xdr:from>
    <xdr:to>
      <xdr:col>1</xdr:col>
      <xdr:colOff>2944495</xdr:colOff>
      <xdr:row>188</xdr:row>
      <xdr:rowOff>360045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64820" y="67206495"/>
          <a:ext cx="2479675" cy="2875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287655</xdr:colOff>
      <xdr:row>240</xdr:row>
      <xdr:rowOff>67310</xdr:rowOff>
    </xdr:from>
    <xdr:to>
      <xdr:col>1</xdr:col>
      <xdr:colOff>3488690</xdr:colOff>
      <xdr:row>242</xdr:row>
      <xdr:rowOff>393065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7655" y="91501595"/>
          <a:ext cx="3201035" cy="1291590"/>
        </a:xfrm>
        <a:prstGeom prst="rect">
          <a:avLst/>
        </a:prstGeom>
      </xdr:spPr>
    </xdr:pic>
    <xdr:clientData/>
  </xdr:twoCellAnchor>
  <xdr:twoCellAnchor>
    <xdr:from>
      <xdr:col>1</xdr:col>
      <xdr:colOff>382270</xdr:colOff>
      <xdr:row>227</xdr:row>
      <xdr:rowOff>76835</xdr:rowOff>
    </xdr:from>
    <xdr:to>
      <xdr:col>1</xdr:col>
      <xdr:colOff>3322955</xdr:colOff>
      <xdr:row>231</xdr:row>
      <xdr:rowOff>330835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82270" y="86775290"/>
          <a:ext cx="2940685" cy="177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213995</xdr:colOff>
      <xdr:row>137</xdr:row>
      <xdr:rowOff>230505</xdr:rowOff>
    </xdr:from>
    <xdr:to>
      <xdr:col>1</xdr:col>
      <xdr:colOff>3518112</xdr:colOff>
      <xdr:row>149</xdr:row>
      <xdr:rowOff>202564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3995" y="53519705"/>
          <a:ext cx="3346450" cy="3654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122555</xdr:colOff>
      <xdr:row>112</xdr:row>
      <xdr:rowOff>120015</xdr:rowOff>
    </xdr:from>
    <xdr:to>
      <xdr:col>1</xdr:col>
      <xdr:colOff>3533775</xdr:colOff>
      <xdr:row>120</xdr:row>
      <xdr:rowOff>235585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2555" y="43999785"/>
          <a:ext cx="3411220" cy="3163570"/>
        </a:xfrm>
        <a:prstGeom prst="rect">
          <a:avLst/>
        </a:prstGeom>
      </xdr:spPr>
    </xdr:pic>
    <xdr:clientData/>
  </xdr:twoCellAnchor>
  <xdr:twoCellAnchor>
    <xdr:from>
      <xdr:col>1</xdr:col>
      <xdr:colOff>619125</xdr:colOff>
      <xdr:row>125</xdr:row>
      <xdr:rowOff>222420</xdr:rowOff>
    </xdr:from>
    <xdr:to>
      <xdr:col>1</xdr:col>
      <xdr:colOff>2724150</xdr:colOff>
      <xdr:row>129</xdr:row>
      <xdr:rowOff>294925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19125" y="47799795"/>
          <a:ext cx="2105025" cy="2129905"/>
        </a:xfrm>
        <a:prstGeom prst="rect">
          <a:avLst/>
        </a:prstGeom>
      </xdr:spPr>
    </xdr:pic>
    <xdr:clientData/>
  </xdr:twoCellAnchor>
  <xdr:twoCellAnchor editAs="oneCell">
    <xdr:from>
      <xdr:col>1</xdr:col>
      <xdr:colOff>926737</xdr:colOff>
      <xdr:row>209</xdr:row>
      <xdr:rowOff>133349</xdr:rowOff>
    </xdr:from>
    <xdr:to>
      <xdr:col>1</xdr:col>
      <xdr:colOff>2327910</xdr:colOff>
      <xdr:row>212</xdr:row>
      <xdr:rowOff>184784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6737" y="77952599"/>
          <a:ext cx="1401173" cy="153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243205</xdr:colOff>
      <xdr:row>217</xdr:row>
      <xdr:rowOff>415925</xdr:rowOff>
    </xdr:from>
    <xdr:to>
      <xdr:col>1</xdr:col>
      <xdr:colOff>3361690</xdr:colOff>
      <xdr:row>223</xdr:row>
      <xdr:rowOff>240665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3205" y="82858610"/>
          <a:ext cx="3118485" cy="2339340"/>
        </a:xfrm>
        <a:prstGeom prst="rect">
          <a:avLst/>
        </a:prstGeom>
      </xdr:spPr>
    </xdr:pic>
    <xdr:clientData/>
  </xdr:twoCellAnchor>
  <xdr:twoCellAnchor editAs="oneCell">
    <xdr:from>
      <xdr:col>1</xdr:col>
      <xdr:colOff>214630</xdr:colOff>
      <xdr:row>164</xdr:row>
      <xdr:rowOff>190500</xdr:rowOff>
    </xdr:from>
    <xdr:to>
      <xdr:col>1</xdr:col>
      <xdr:colOff>3503930</xdr:colOff>
      <xdr:row>174</xdr:row>
      <xdr:rowOff>192405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4630" y="61607065"/>
          <a:ext cx="3289300" cy="3176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810895</xdr:colOff>
      <xdr:row>189</xdr:row>
      <xdr:rowOff>100330</xdr:rowOff>
    </xdr:from>
    <xdr:to>
      <xdr:col>1</xdr:col>
      <xdr:colOff>2667000</xdr:colOff>
      <xdr:row>193</xdr:row>
      <xdr:rowOff>157167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10895" y="69328030"/>
          <a:ext cx="1856105" cy="1657036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144780</xdr:colOff>
      <xdr:row>23</xdr:row>
      <xdr:rowOff>156210</xdr:rowOff>
    </xdr:from>
    <xdr:to>
      <xdr:col>1</xdr:col>
      <xdr:colOff>3488055</xdr:colOff>
      <xdr:row>36</xdr:row>
      <xdr:rowOff>262890</xdr:rowOff>
    </xdr:to>
    <xdr:pic>
      <xdr:nvPicPr>
        <xdr:cNvPr id="42" name="图片 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780" y="10287635"/>
          <a:ext cx="3343275" cy="4556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1289050</xdr:colOff>
      <xdr:row>247</xdr:row>
      <xdr:rowOff>352425</xdr:rowOff>
    </xdr:from>
    <xdr:to>
      <xdr:col>1</xdr:col>
      <xdr:colOff>3253105</xdr:colOff>
      <xdr:row>250</xdr:row>
      <xdr:rowOff>114935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89050" y="94859475"/>
          <a:ext cx="1964055" cy="1362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168275</xdr:colOff>
      <xdr:row>244</xdr:row>
      <xdr:rowOff>11430</xdr:rowOff>
    </xdr:from>
    <xdr:to>
      <xdr:col>1</xdr:col>
      <xdr:colOff>2108835</xdr:colOff>
      <xdr:row>248</xdr:row>
      <xdr:rowOff>298449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8275" y="93478350"/>
          <a:ext cx="1940560" cy="2420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379730</xdr:colOff>
      <xdr:row>232</xdr:row>
      <xdr:rowOff>290195</xdr:rowOff>
    </xdr:from>
    <xdr:to>
      <xdr:col>1</xdr:col>
      <xdr:colOff>3518747</xdr:colOff>
      <xdr:row>235</xdr:row>
      <xdr:rowOff>104775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79730" y="88893650"/>
          <a:ext cx="3238500" cy="957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116205</xdr:colOff>
      <xdr:row>235</xdr:row>
      <xdr:rowOff>349250</xdr:rowOff>
    </xdr:from>
    <xdr:to>
      <xdr:col>1</xdr:col>
      <xdr:colOff>939800</xdr:colOff>
      <xdr:row>237</xdr:row>
      <xdr:rowOff>229870</xdr:rowOff>
    </xdr:to>
    <xdr:pic>
      <xdr:nvPicPr>
        <xdr:cNvPr id="39" name="图片 38" descr="169165658666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6205" y="90095705"/>
          <a:ext cx="823595" cy="642620"/>
        </a:xfrm>
        <a:prstGeom prst="rect">
          <a:avLst/>
        </a:prstGeom>
      </xdr:spPr>
    </xdr:pic>
    <xdr:clientData/>
  </xdr:twoCellAnchor>
  <xdr:twoCellAnchor editAs="oneCell">
    <xdr:from>
      <xdr:col>1</xdr:col>
      <xdr:colOff>1439545</xdr:colOff>
      <xdr:row>235</xdr:row>
      <xdr:rowOff>317500</xdr:rowOff>
    </xdr:from>
    <xdr:to>
      <xdr:col>1</xdr:col>
      <xdr:colOff>2379345</xdr:colOff>
      <xdr:row>237</xdr:row>
      <xdr:rowOff>211455</xdr:rowOff>
    </xdr:to>
    <xdr:pic>
      <xdr:nvPicPr>
        <xdr:cNvPr id="43" name="图片 42" descr="1691738729450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9545" y="90063955"/>
          <a:ext cx="939800" cy="655955"/>
        </a:xfrm>
        <a:prstGeom prst="rect">
          <a:avLst/>
        </a:prstGeom>
      </xdr:spPr>
    </xdr:pic>
    <xdr:clientData/>
  </xdr:twoCellAnchor>
  <xdr:twoCellAnchor editAs="oneCell">
    <xdr:from>
      <xdr:col>1</xdr:col>
      <xdr:colOff>2914650</xdr:colOff>
      <xdr:row>235</xdr:row>
      <xdr:rowOff>355600</xdr:rowOff>
    </xdr:from>
    <xdr:to>
      <xdr:col>1</xdr:col>
      <xdr:colOff>3516207</xdr:colOff>
      <xdr:row>237</xdr:row>
      <xdr:rowOff>214630</xdr:rowOff>
    </xdr:to>
    <xdr:pic>
      <xdr:nvPicPr>
        <xdr:cNvPr id="44" name="图片 43" descr="169173853831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914650" y="90102055"/>
          <a:ext cx="701040" cy="621030"/>
        </a:xfrm>
        <a:prstGeom prst="rect">
          <a:avLst/>
        </a:prstGeom>
      </xdr:spPr>
    </xdr:pic>
    <xdr:clientData/>
  </xdr:twoCellAnchor>
  <xdr:twoCellAnchor editAs="oneCell">
    <xdr:from>
      <xdr:col>1</xdr:col>
      <xdr:colOff>946785</xdr:colOff>
      <xdr:row>252</xdr:row>
      <xdr:rowOff>46990</xdr:rowOff>
    </xdr:from>
    <xdr:to>
      <xdr:col>1</xdr:col>
      <xdr:colOff>2819400</xdr:colOff>
      <xdr:row>256</xdr:row>
      <xdr:rowOff>302895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946785" y="98238310"/>
          <a:ext cx="1872615" cy="2298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177800</xdr:colOff>
      <xdr:row>259</xdr:row>
      <xdr:rowOff>255905</xdr:rowOff>
    </xdr:from>
    <xdr:to>
      <xdr:col>1</xdr:col>
      <xdr:colOff>3488690</xdr:colOff>
      <xdr:row>264</xdr:row>
      <xdr:rowOff>60325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7800" y="101457125"/>
          <a:ext cx="3310890" cy="1836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475615</xdr:colOff>
      <xdr:row>106</xdr:row>
      <xdr:rowOff>174625</xdr:rowOff>
    </xdr:from>
    <xdr:to>
      <xdr:col>1</xdr:col>
      <xdr:colOff>3437255</xdr:colOff>
      <xdr:row>109</xdr:row>
      <xdr:rowOff>262890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75615" y="40360600"/>
          <a:ext cx="2961640" cy="1459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1579669</xdr:colOff>
      <xdr:row>1</xdr:row>
      <xdr:rowOff>60961</xdr:rowOff>
    </xdr:from>
    <xdr:to>
      <xdr:col>3</xdr:col>
      <xdr:colOff>34502</xdr:colOff>
      <xdr:row>1</xdr:row>
      <xdr:rowOff>2628266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24169" y="600711"/>
          <a:ext cx="3185583" cy="2567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829310</xdr:colOff>
      <xdr:row>1</xdr:row>
      <xdr:rowOff>101601</xdr:rowOff>
    </xdr:from>
    <xdr:to>
      <xdr:col>5</xdr:col>
      <xdr:colOff>369570</xdr:colOff>
      <xdr:row>1</xdr:row>
      <xdr:rowOff>2589531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845810" y="641351"/>
          <a:ext cx="3667760" cy="24879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99</xdr:row>
      <xdr:rowOff>169545</xdr:rowOff>
    </xdr:to>
    <xdr:pic>
      <xdr:nvPicPr>
        <xdr:cNvPr id="2" name="图片 42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416740"/>
          <a:ext cx="12065" cy="626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98</xdr:row>
      <xdr:rowOff>162560</xdr:rowOff>
    </xdr:to>
    <xdr:pic>
      <xdr:nvPicPr>
        <xdr:cNvPr id="3" name="图片 4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7416740"/>
          <a:ext cx="1206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100</xdr:row>
      <xdr:rowOff>92710</xdr:rowOff>
    </xdr:to>
    <xdr:pic>
      <xdr:nvPicPr>
        <xdr:cNvPr id="4" name="图片 42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416740"/>
          <a:ext cx="12065" cy="1007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99</xdr:row>
      <xdr:rowOff>178435</xdr:rowOff>
    </xdr:to>
    <xdr:pic>
      <xdr:nvPicPr>
        <xdr:cNvPr id="5" name="图片 43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7416740"/>
          <a:ext cx="12065" cy="635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98</xdr:row>
      <xdr:rowOff>294640</xdr:rowOff>
    </xdr:to>
    <xdr:pic>
      <xdr:nvPicPr>
        <xdr:cNvPr id="6" name="图片 43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7416740"/>
          <a:ext cx="12065" cy="294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101</xdr:row>
      <xdr:rowOff>103505</xdr:rowOff>
    </xdr:to>
    <xdr:pic>
      <xdr:nvPicPr>
        <xdr:cNvPr id="7" name="图片 43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7416740"/>
          <a:ext cx="12065" cy="1475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98</xdr:row>
      <xdr:rowOff>8890</xdr:rowOff>
    </xdr:to>
    <xdr:pic>
      <xdr:nvPicPr>
        <xdr:cNvPr id="8" name="图片 43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416740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12065</xdr:colOff>
      <xdr:row>98</xdr:row>
      <xdr:rowOff>8890</xdr:rowOff>
    </xdr:to>
    <xdr:pic>
      <xdr:nvPicPr>
        <xdr:cNvPr id="9" name="图片 43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416740"/>
          <a:ext cx="12065" cy="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124</xdr:row>
      <xdr:rowOff>47413</xdr:rowOff>
    </xdr:to>
    <xdr:pic>
      <xdr:nvPicPr>
        <xdr:cNvPr id="10" name="图片 44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5594905"/>
          <a:ext cx="12065" cy="551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129</xdr:row>
      <xdr:rowOff>98214</xdr:rowOff>
    </xdr:to>
    <xdr:pic>
      <xdr:nvPicPr>
        <xdr:cNvPr id="11" name="图片 45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5594905"/>
          <a:ext cx="12065" cy="193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124</xdr:row>
      <xdr:rowOff>181398</xdr:rowOff>
    </xdr:to>
    <xdr:pic>
      <xdr:nvPicPr>
        <xdr:cNvPr id="12" name="图片 45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5594905"/>
          <a:ext cx="12065" cy="6851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123</xdr:row>
      <xdr:rowOff>13759</xdr:rowOff>
    </xdr:to>
    <xdr:pic>
      <xdr:nvPicPr>
        <xdr:cNvPr id="13" name="图片 45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45594905"/>
          <a:ext cx="1206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123</xdr:row>
      <xdr:rowOff>246592</xdr:rowOff>
    </xdr:to>
    <xdr:pic>
      <xdr:nvPicPr>
        <xdr:cNvPr id="14" name="图片 45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5594905"/>
          <a:ext cx="12065" cy="485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125</xdr:row>
      <xdr:rowOff>75988</xdr:rowOff>
    </xdr:to>
    <xdr:pic>
      <xdr:nvPicPr>
        <xdr:cNvPr id="15" name="图片 457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45594905"/>
          <a:ext cx="12065" cy="846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127</xdr:row>
      <xdr:rowOff>204681</xdr:rowOff>
    </xdr:to>
    <xdr:pic>
      <xdr:nvPicPr>
        <xdr:cNvPr id="16" name="图片 458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45594905"/>
          <a:ext cx="12065" cy="1510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127</xdr:row>
      <xdr:rowOff>234526</xdr:rowOff>
    </xdr:to>
    <xdr:pic>
      <xdr:nvPicPr>
        <xdr:cNvPr id="17" name="图片 459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5594905"/>
          <a:ext cx="12065" cy="1540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122</xdr:row>
      <xdr:rowOff>9525</xdr:rowOff>
    </xdr:to>
    <xdr:pic>
      <xdr:nvPicPr>
        <xdr:cNvPr id="18" name="图片 46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594905"/>
          <a:ext cx="120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12065</xdr:colOff>
      <xdr:row>122</xdr:row>
      <xdr:rowOff>9525</xdr:rowOff>
    </xdr:to>
    <xdr:pic>
      <xdr:nvPicPr>
        <xdr:cNvPr id="19" name="图片 46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5594905"/>
          <a:ext cx="1206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93980</xdr:colOff>
      <xdr:row>4</xdr:row>
      <xdr:rowOff>219075</xdr:rowOff>
    </xdr:from>
    <xdr:to>
      <xdr:col>1</xdr:col>
      <xdr:colOff>2997835</xdr:colOff>
      <xdr:row>13</xdr:row>
      <xdr:rowOff>303530</xdr:rowOff>
    </xdr:to>
    <xdr:pic>
      <xdr:nvPicPr>
        <xdr:cNvPr id="20" name="图片 45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3980" y="3940810"/>
          <a:ext cx="2903855" cy="3073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111125</xdr:colOff>
      <xdr:row>24</xdr:row>
      <xdr:rowOff>83185</xdr:rowOff>
    </xdr:from>
    <xdr:to>
      <xdr:col>1</xdr:col>
      <xdr:colOff>2971165</xdr:colOff>
      <xdr:row>35</xdr:row>
      <xdr:rowOff>179070</xdr:rowOff>
    </xdr:to>
    <xdr:pic>
      <xdr:nvPicPr>
        <xdr:cNvPr id="21" name="图片 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1125" y="10489565"/>
          <a:ext cx="2945765" cy="3780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150495</xdr:colOff>
      <xdr:row>41</xdr:row>
      <xdr:rowOff>260985</xdr:rowOff>
    </xdr:from>
    <xdr:to>
      <xdr:col>1</xdr:col>
      <xdr:colOff>2996565</xdr:colOff>
      <xdr:row>51</xdr:row>
      <xdr:rowOff>281305</xdr:rowOff>
    </xdr:to>
    <xdr:pic>
      <xdr:nvPicPr>
        <xdr:cNvPr id="22" name="图片 4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495" y="16344265"/>
          <a:ext cx="2846070" cy="3578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186690</xdr:colOff>
      <xdr:row>57</xdr:row>
      <xdr:rowOff>269240</xdr:rowOff>
    </xdr:from>
    <xdr:to>
      <xdr:col>1</xdr:col>
      <xdr:colOff>2983865</xdr:colOff>
      <xdr:row>64</xdr:row>
      <xdr:rowOff>318770</xdr:rowOff>
    </xdr:to>
    <xdr:pic>
      <xdr:nvPicPr>
        <xdr:cNvPr id="23" name="图片 5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6690" y="22541230"/>
          <a:ext cx="2797175" cy="2543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19050</xdr:colOff>
      <xdr:row>72</xdr:row>
      <xdr:rowOff>73660</xdr:rowOff>
    </xdr:from>
    <xdr:to>
      <xdr:col>1</xdr:col>
      <xdr:colOff>2920365</xdr:colOff>
      <xdr:row>79</xdr:row>
      <xdr:rowOff>203200</xdr:rowOff>
    </xdr:to>
    <xdr:pic>
      <xdr:nvPicPr>
        <xdr:cNvPr id="24" name="图片 8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27738705"/>
          <a:ext cx="2901315" cy="2623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474980</xdr:colOff>
      <xdr:row>91</xdr:row>
      <xdr:rowOff>128905</xdr:rowOff>
    </xdr:from>
    <xdr:to>
      <xdr:col>1</xdr:col>
      <xdr:colOff>2932430</xdr:colOff>
      <xdr:row>99</xdr:row>
      <xdr:rowOff>73025</xdr:rowOff>
    </xdr:to>
    <xdr:pic>
      <xdr:nvPicPr>
        <xdr:cNvPr id="25" name="图片 9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4980" y="34345245"/>
          <a:ext cx="2457450" cy="3601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127000</xdr:colOff>
      <xdr:row>145</xdr:row>
      <xdr:rowOff>215265</xdr:rowOff>
    </xdr:from>
    <xdr:to>
      <xdr:col>1</xdr:col>
      <xdr:colOff>2923540</xdr:colOff>
      <xdr:row>156</xdr:row>
      <xdr:rowOff>158116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7000" y="52096670"/>
          <a:ext cx="2796540" cy="371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203200</xdr:colOff>
      <xdr:row>173</xdr:row>
      <xdr:rowOff>128270</xdr:rowOff>
    </xdr:from>
    <xdr:to>
      <xdr:col>1</xdr:col>
      <xdr:colOff>2957830</xdr:colOff>
      <xdr:row>179</xdr:row>
      <xdr:rowOff>356235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3200" y="61837570"/>
          <a:ext cx="2754630" cy="27425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876300</xdr:colOff>
      <xdr:row>191</xdr:row>
      <xdr:rowOff>323268</xdr:rowOff>
    </xdr:from>
    <xdr:to>
      <xdr:col>1</xdr:col>
      <xdr:colOff>2891790</xdr:colOff>
      <xdr:row>195</xdr:row>
      <xdr:rowOff>274321</xdr:rowOff>
    </xdr:to>
    <xdr:pic>
      <xdr:nvPicPr>
        <xdr:cNvPr id="30" name="图片 29" descr="1678695831817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76300" y="70303443"/>
          <a:ext cx="2015490" cy="19703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188</xdr:row>
      <xdr:rowOff>67945</xdr:rowOff>
    </xdr:from>
    <xdr:to>
      <xdr:col>1</xdr:col>
      <xdr:colOff>2686050</xdr:colOff>
      <xdr:row>190</xdr:row>
      <xdr:rowOff>400051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9525" y="68178045"/>
          <a:ext cx="2676525" cy="1170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584835</xdr:colOff>
      <xdr:row>180</xdr:row>
      <xdr:rowOff>116840</xdr:rowOff>
    </xdr:from>
    <xdr:to>
      <xdr:col>1</xdr:col>
      <xdr:colOff>2622550</xdr:colOff>
      <xdr:row>186</xdr:row>
      <xdr:rowOff>20320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84835" y="64759840"/>
          <a:ext cx="2037715" cy="2418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247650</xdr:colOff>
      <xdr:row>161</xdr:row>
      <xdr:rowOff>45085</xdr:rowOff>
    </xdr:from>
    <xdr:to>
      <xdr:col>1</xdr:col>
      <xdr:colOff>2965450</xdr:colOff>
      <xdr:row>170</xdr:row>
      <xdr:rowOff>116205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7650" y="57576720"/>
          <a:ext cx="2717800" cy="3118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589915</xdr:colOff>
      <xdr:row>207</xdr:row>
      <xdr:rowOff>113665</xdr:rowOff>
    </xdr:from>
    <xdr:to>
      <xdr:col>1</xdr:col>
      <xdr:colOff>3269615</xdr:colOff>
      <xdr:row>209</xdr:row>
      <xdr:rowOff>368300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89915" y="77151865"/>
          <a:ext cx="2679700" cy="1111885"/>
        </a:xfrm>
        <a:prstGeom prst="rect">
          <a:avLst/>
        </a:prstGeom>
      </xdr:spPr>
    </xdr:pic>
    <xdr:clientData/>
  </xdr:twoCellAnchor>
  <xdr:twoCellAnchor editAs="oneCell">
    <xdr:from>
      <xdr:col>1</xdr:col>
      <xdr:colOff>539115</xdr:colOff>
      <xdr:row>209</xdr:row>
      <xdr:rowOff>421005</xdr:rowOff>
    </xdr:from>
    <xdr:to>
      <xdr:col>1</xdr:col>
      <xdr:colOff>3171825</xdr:colOff>
      <xdr:row>212</xdr:row>
      <xdr:rowOff>381000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39115" y="78316455"/>
          <a:ext cx="2632710" cy="1455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111125</xdr:colOff>
      <xdr:row>126</xdr:row>
      <xdr:rowOff>45085</xdr:rowOff>
    </xdr:from>
    <xdr:to>
      <xdr:col>1</xdr:col>
      <xdr:colOff>2989580</xdr:colOff>
      <xdr:row>136</xdr:row>
      <xdr:rowOff>259080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1125" y="46859190"/>
          <a:ext cx="2878455" cy="288099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106</xdr:row>
      <xdr:rowOff>86360</xdr:rowOff>
    </xdr:from>
    <xdr:to>
      <xdr:col>1</xdr:col>
      <xdr:colOff>2938780</xdr:colOff>
      <xdr:row>114</xdr:row>
      <xdr:rowOff>290195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58750" y="41414065"/>
          <a:ext cx="2780030" cy="2489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352425</xdr:colOff>
      <xdr:row>198</xdr:row>
      <xdr:rowOff>344805</xdr:rowOff>
    </xdr:from>
    <xdr:to>
      <xdr:col>1</xdr:col>
      <xdr:colOff>3149600</xdr:colOff>
      <xdr:row>201</xdr:row>
      <xdr:rowOff>113666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2425" y="73658730"/>
          <a:ext cx="2797175" cy="1045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33655</xdr:colOff>
      <xdr:row>203</xdr:row>
      <xdr:rowOff>2540</xdr:rowOff>
    </xdr:from>
    <xdr:to>
      <xdr:col>1</xdr:col>
      <xdr:colOff>885190</xdr:colOff>
      <xdr:row>204</xdr:row>
      <xdr:rowOff>285750</xdr:rowOff>
    </xdr:to>
    <xdr:pic>
      <xdr:nvPicPr>
        <xdr:cNvPr id="27" name="图片 26" descr="169165658666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3655" y="74869675"/>
          <a:ext cx="851535" cy="664210"/>
        </a:xfrm>
        <a:prstGeom prst="rect">
          <a:avLst/>
        </a:prstGeom>
      </xdr:spPr>
    </xdr:pic>
    <xdr:clientData/>
  </xdr:twoCellAnchor>
  <xdr:twoCellAnchor editAs="oneCell">
    <xdr:from>
      <xdr:col>1</xdr:col>
      <xdr:colOff>1109980</xdr:colOff>
      <xdr:row>203</xdr:row>
      <xdr:rowOff>50165</xdr:rowOff>
    </xdr:from>
    <xdr:to>
      <xdr:col>1</xdr:col>
      <xdr:colOff>2092325</xdr:colOff>
      <xdr:row>204</xdr:row>
      <xdr:rowOff>354330</xdr:rowOff>
    </xdr:to>
    <xdr:pic>
      <xdr:nvPicPr>
        <xdr:cNvPr id="37" name="图片 36" descr="169173872945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9980" y="74917300"/>
          <a:ext cx="982345" cy="685165"/>
        </a:xfrm>
        <a:prstGeom prst="rect">
          <a:avLst/>
        </a:prstGeom>
      </xdr:spPr>
    </xdr:pic>
    <xdr:clientData/>
  </xdr:twoCellAnchor>
  <xdr:twoCellAnchor editAs="oneCell">
    <xdr:from>
      <xdr:col>1</xdr:col>
      <xdr:colOff>2371090</xdr:colOff>
      <xdr:row>203</xdr:row>
      <xdr:rowOff>58420</xdr:rowOff>
    </xdr:from>
    <xdr:to>
      <xdr:col>1</xdr:col>
      <xdr:colOff>2968625</xdr:colOff>
      <xdr:row>204</xdr:row>
      <xdr:rowOff>269240</xdr:rowOff>
    </xdr:to>
    <xdr:pic>
      <xdr:nvPicPr>
        <xdr:cNvPr id="41" name="图片 40" descr="169173853831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71090" y="74925555"/>
          <a:ext cx="645160" cy="591820"/>
        </a:xfrm>
        <a:prstGeom prst="rect">
          <a:avLst/>
        </a:prstGeom>
      </xdr:spPr>
    </xdr:pic>
    <xdr:clientData/>
  </xdr:twoCellAnchor>
  <xdr:twoCellAnchor editAs="oneCell">
    <xdr:from>
      <xdr:col>1</xdr:col>
      <xdr:colOff>1229360</xdr:colOff>
      <xdr:row>214</xdr:row>
      <xdr:rowOff>163830</xdr:rowOff>
    </xdr:from>
    <xdr:to>
      <xdr:col>1</xdr:col>
      <xdr:colOff>2328363</xdr:colOff>
      <xdr:row>217</xdr:row>
      <xdr:rowOff>219075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29360" y="80631030"/>
          <a:ext cx="1099003" cy="1341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111760</xdr:colOff>
      <xdr:row>219</xdr:row>
      <xdr:rowOff>276860</xdr:rowOff>
    </xdr:from>
    <xdr:to>
      <xdr:col>1</xdr:col>
      <xdr:colOff>2908300</xdr:colOff>
      <xdr:row>223</xdr:row>
      <xdr:rowOff>274320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1760" y="82558255"/>
          <a:ext cx="2796540" cy="162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542925</xdr:colOff>
      <xdr:row>99</xdr:row>
      <xdr:rowOff>371475</xdr:rowOff>
    </xdr:from>
    <xdr:to>
      <xdr:col>1</xdr:col>
      <xdr:colOff>3305175</xdr:colOff>
      <xdr:row>102</xdr:row>
      <xdr:rowOff>396240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42925" y="38614350"/>
          <a:ext cx="2762250" cy="1396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219075</xdr:colOff>
      <xdr:row>227</xdr:row>
      <xdr:rowOff>92075</xdr:rowOff>
    </xdr:from>
    <xdr:to>
      <xdr:col>1</xdr:col>
      <xdr:colOff>2908300</xdr:colOff>
      <xdr:row>232</xdr:row>
      <xdr:rowOff>7620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9075" y="85269070"/>
          <a:ext cx="2689225" cy="1947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1485900</xdr:colOff>
      <xdr:row>1</xdr:row>
      <xdr:rowOff>63500</xdr:rowOff>
    </xdr:from>
    <xdr:to>
      <xdr:col>2</xdr:col>
      <xdr:colOff>661035</xdr:colOff>
      <xdr:row>1</xdr:row>
      <xdr:rowOff>2380615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85900" y="673100"/>
          <a:ext cx="2892425" cy="2317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197485</xdr:colOff>
      <xdr:row>1</xdr:row>
      <xdr:rowOff>146050</xdr:rowOff>
    </xdr:from>
    <xdr:to>
      <xdr:col>4</xdr:col>
      <xdr:colOff>1682327</xdr:colOff>
      <xdr:row>1</xdr:row>
      <xdr:rowOff>2336800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07000" y="755650"/>
          <a:ext cx="3714750" cy="21907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J277"/>
  <sheetViews>
    <sheetView zoomScale="90" zoomScaleNormal="90" zoomScalePageLayoutView="60" workbookViewId="0">
      <selection activeCell="B1" sqref="B1:J1"/>
    </sheetView>
  </sheetViews>
  <sheetFormatPr defaultColWidth="6.7109375" defaultRowHeight="40.15" customHeight="1"/>
  <cols>
    <col min="1" max="1" width="6.7109375" style="4"/>
    <col min="2" max="2" width="52.7109375" style="2" customWidth="1"/>
    <col min="3" max="3" width="16.42578125" style="4" customWidth="1"/>
    <col min="4" max="4" width="30.7109375" style="4" customWidth="1"/>
    <col min="5" max="5" width="31.5703125" style="4" customWidth="1"/>
    <col min="6" max="6" width="14.85546875" style="4" customWidth="1"/>
    <col min="7" max="7" width="6.7109375" style="4" customWidth="1"/>
    <col min="8" max="9" width="10.5703125" style="68" customWidth="1"/>
    <col min="10" max="10" width="0.5703125" style="125" customWidth="1"/>
    <col min="11" max="16384" width="6.7109375" style="2"/>
  </cols>
  <sheetData>
    <row r="1" spans="2:10" ht="42.95" customHeight="1" thickBot="1">
      <c r="B1" s="159" t="s">
        <v>652</v>
      </c>
      <c r="C1" s="160"/>
      <c r="D1" s="161"/>
      <c r="E1" s="160"/>
      <c r="F1" s="160"/>
      <c r="G1" s="160"/>
      <c r="H1" s="160"/>
      <c r="I1" s="160"/>
      <c r="J1" s="162"/>
    </row>
    <row r="2" spans="2:10" ht="228.95" customHeight="1" thickBot="1">
      <c r="B2" s="163"/>
      <c r="C2" s="164"/>
      <c r="D2" s="164"/>
      <c r="E2" s="164"/>
      <c r="F2" s="164"/>
      <c r="G2" s="164"/>
      <c r="H2" s="164"/>
      <c r="I2" s="164"/>
      <c r="J2" s="165"/>
    </row>
    <row r="3" spans="2:10" s="98" customFormat="1" ht="18" customHeight="1" thickBot="1">
      <c r="B3" s="134" t="s">
        <v>0</v>
      </c>
      <c r="C3" s="135" t="s">
        <v>643</v>
      </c>
      <c r="D3" s="135" t="s">
        <v>644</v>
      </c>
      <c r="E3" s="135" t="s">
        <v>646</v>
      </c>
      <c r="F3" s="135" t="s">
        <v>642</v>
      </c>
      <c r="G3" s="135" t="s">
        <v>645</v>
      </c>
      <c r="H3" s="135" t="s">
        <v>669</v>
      </c>
      <c r="I3" s="135" t="s">
        <v>668</v>
      </c>
      <c r="J3" s="138" t="s">
        <v>650</v>
      </c>
    </row>
    <row r="4" spans="2:10" ht="25.15" customHeight="1">
      <c r="B4" s="166"/>
      <c r="C4" s="131">
        <v>1</v>
      </c>
      <c r="D4" s="3" t="s">
        <v>2</v>
      </c>
      <c r="E4" s="38" t="s">
        <v>3</v>
      </c>
      <c r="F4" s="132" t="s">
        <v>1</v>
      </c>
      <c r="G4" s="38"/>
      <c r="H4" s="133">
        <f>J4*3</f>
        <v>6</v>
      </c>
      <c r="I4" s="133">
        <f>SUM(G4*H4)</f>
        <v>0</v>
      </c>
      <c r="J4" s="137">
        <v>2</v>
      </c>
    </row>
    <row r="5" spans="2:10" ht="25.15" customHeight="1">
      <c r="B5" s="167"/>
      <c r="C5" s="11" t="s">
        <v>4</v>
      </c>
      <c r="D5" s="8" t="s">
        <v>6</v>
      </c>
      <c r="E5" s="8" t="s">
        <v>7</v>
      </c>
      <c r="F5" s="7" t="s">
        <v>5</v>
      </c>
      <c r="G5" s="9"/>
      <c r="H5" s="10">
        <f>J5*3</f>
        <v>858</v>
      </c>
      <c r="I5" s="10">
        <f t="shared" ref="I5:I34" si="0">SUM(G5*H5)</f>
        <v>0</v>
      </c>
      <c r="J5" s="107">
        <v>286</v>
      </c>
    </row>
    <row r="6" spans="2:10" ht="25.15" customHeight="1">
      <c r="B6" s="167"/>
      <c r="C6" s="11" t="s">
        <v>4</v>
      </c>
      <c r="D6" s="8" t="s">
        <v>9</v>
      </c>
      <c r="E6" s="8" t="s">
        <v>7</v>
      </c>
      <c r="F6" s="7" t="s">
        <v>8</v>
      </c>
      <c r="G6" s="8"/>
      <c r="H6" s="10">
        <f>J6*3</f>
        <v>858</v>
      </c>
      <c r="I6" s="10">
        <f t="shared" si="0"/>
        <v>0</v>
      </c>
      <c r="J6" s="109">
        <v>286</v>
      </c>
    </row>
    <row r="7" spans="2:10" ht="25.15" customHeight="1">
      <c r="B7" s="167"/>
      <c r="C7" s="11" t="s">
        <v>4</v>
      </c>
      <c r="D7" s="8" t="s">
        <v>11</v>
      </c>
      <c r="E7" s="8" t="s">
        <v>7</v>
      </c>
      <c r="F7" s="7" t="s">
        <v>10</v>
      </c>
      <c r="G7" s="8"/>
      <c r="H7" s="10">
        <f>J7*3</f>
        <v>858</v>
      </c>
      <c r="I7" s="10">
        <f t="shared" si="0"/>
        <v>0</v>
      </c>
      <c r="J7" s="109">
        <v>286</v>
      </c>
    </row>
    <row r="8" spans="2:10" ht="25.15" customHeight="1">
      <c r="B8" s="167"/>
      <c r="C8" s="11" t="s">
        <v>4</v>
      </c>
      <c r="D8" s="8" t="s">
        <v>13</v>
      </c>
      <c r="E8" s="8" t="s">
        <v>7</v>
      </c>
      <c r="F8" s="7" t="s">
        <v>12</v>
      </c>
      <c r="G8" s="8"/>
      <c r="H8" s="10">
        <f>J8*3</f>
        <v>942</v>
      </c>
      <c r="I8" s="10">
        <f t="shared" si="0"/>
        <v>0</v>
      </c>
      <c r="J8" s="109">
        <v>314</v>
      </c>
    </row>
    <row r="9" spans="2:10" ht="25.15" customHeight="1">
      <c r="B9" s="167"/>
      <c r="C9" s="6">
        <v>3</v>
      </c>
      <c r="D9" s="8" t="s">
        <v>15</v>
      </c>
      <c r="E9" s="8" t="s">
        <v>624</v>
      </c>
      <c r="F9" s="13" t="s">
        <v>14</v>
      </c>
      <c r="G9" s="8"/>
      <c r="H9" s="10">
        <f t="shared" ref="H9:H70" si="1">J9*3</f>
        <v>0.60000000000000009</v>
      </c>
      <c r="I9" s="10">
        <f t="shared" si="0"/>
        <v>0</v>
      </c>
      <c r="J9" s="109">
        <v>0.2</v>
      </c>
    </row>
    <row r="10" spans="2:10" ht="25.15" customHeight="1">
      <c r="B10" s="167"/>
      <c r="C10" s="6">
        <v>4</v>
      </c>
      <c r="D10" s="8" t="s">
        <v>17</v>
      </c>
      <c r="E10" s="8" t="s">
        <v>18</v>
      </c>
      <c r="F10" s="7" t="s">
        <v>16</v>
      </c>
      <c r="G10" s="8"/>
      <c r="H10" s="10">
        <f t="shared" si="1"/>
        <v>117</v>
      </c>
      <c r="I10" s="10">
        <f t="shared" si="0"/>
        <v>0</v>
      </c>
      <c r="J10" s="109">
        <v>39</v>
      </c>
    </row>
    <row r="11" spans="2:10" ht="25.15" customHeight="1">
      <c r="B11" s="167"/>
      <c r="C11" s="6">
        <v>5</v>
      </c>
      <c r="D11" s="8" t="s">
        <v>20</v>
      </c>
      <c r="E11" s="9">
        <v>32906</v>
      </c>
      <c r="F11" s="7" t="s">
        <v>19</v>
      </c>
      <c r="G11" s="9"/>
      <c r="H11" s="10">
        <f t="shared" si="1"/>
        <v>6</v>
      </c>
      <c r="I11" s="10">
        <f t="shared" si="0"/>
        <v>0</v>
      </c>
      <c r="J11" s="110">
        <v>2</v>
      </c>
    </row>
    <row r="12" spans="2:10" ht="30" customHeight="1">
      <c r="B12" s="167"/>
      <c r="C12" s="6">
        <v>6</v>
      </c>
      <c r="D12" s="8" t="s">
        <v>22</v>
      </c>
      <c r="E12" s="8" t="s">
        <v>23</v>
      </c>
      <c r="F12" s="7" t="s">
        <v>21</v>
      </c>
      <c r="G12" s="8"/>
      <c r="H12" s="10">
        <f t="shared" si="1"/>
        <v>6</v>
      </c>
      <c r="I12" s="10">
        <f t="shared" si="0"/>
        <v>0</v>
      </c>
      <c r="J12" s="109">
        <v>2</v>
      </c>
    </row>
    <row r="13" spans="2:10" ht="30" customHeight="1">
      <c r="B13" s="167"/>
      <c r="C13" s="6">
        <v>7</v>
      </c>
      <c r="D13" s="15" t="s">
        <v>25</v>
      </c>
      <c r="E13" s="15" t="s">
        <v>26</v>
      </c>
      <c r="F13" s="14" t="s">
        <v>24</v>
      </c>
      <c r="G13" s="15"/>
      <c r="H13" s="10">
        <f t="shared" si="1"/>
        <v>6.8999999999999995</v>
      </c>
      <c r="I13" s="10">
        <f t="shared" si="0"/>
        <v>0</v>
      </c>
      <c r="J13" s="111">
        <v>2.2999999999999998</v>
      </c>
    </row>
    <row r="14" spans="2:10" ht="28.15" customHeight="1">
      <c r="B14" s="167"/>
      <c r="C14" s="6" t="s">
        <v>27</v>
      </c>
      <c r="D14" s="9" t="s">
        <v>29</v>
      </c>
      <c r="E14" s="18" t="s">
        <v>648</v>
      </c>
      <c r="F14" s="14" t="s">
        <v>28</v>
      </c>
      <c r="G14" s="18"/>
      <c r="H14" s="10">
        <f t="shared" si="1"/>
        <v>18</v>
      </c>
      <c r="I14" s="10">
        <f t="shared" si="0"/>
        <v>0</v>
      </c>
      <c r="J14" s="112">
        <v>6</v>
      </c>
    </row>
    <row r="15" spans="2:10" ht="28.15" customHeight="1">
      <c r="B15" s="167"/>
      <c r="C15" s="6">
        <v>8</v>
      </c>
      <c r="D15" s="8" t="s">
        <v>31</v>
      </c>
      <c r="E15" s="8" t="s">
        <v>625</v>
      </c>
      <c r="F15" s="13" t="s">
        <v>30</v>
      </c>
      <c r="G15" s="8"/>
      <c r="H15" s="10">
        <f t="shared" si="1"/>
        <v>0.60000000000000009</v>
      </c>
      <c r="I15" s="10">
        <f t="shared" si="0"/>
        <v>0</v>
      </c>
      <c r="J15" s="109">
        <v>0.2</v>
      </c>
    </row>
    <row r="16" spans="2:10" ht="28.15" customHeight="1">
      <c r="B16" s="167"/>
      <c r="C16" s="6">
        <v>9</v>
      </c>
      <c r="D16" s="8" t="s">
        <v>33</v>
      </c>
      <c r="E16" s="8" t="s">
        <v>34</v>
      </c>
      <c r="F16" s="13" t="s">
        <v>32</v>
      </c>
      <c r="G16" s="8"/>
      <c r="H16" s="10">
        <f t="shared" si="1"/>
        <v>1.2000000000000002</v>
      </c>
      <c r="I16" s="10">
        <f t="shared" si="0"/>
        <v>0</v>
      </c>
      <c r="J16" s="109">
        <v>0.4</v>
      </c>
    </row>
    <row r="17" spans="1:10" s="23" customFormat="1" ht="28.15" customHeight="1">
      <c r="A17" s="36"/>
      <c r="B17" s="168"/>
      <c r="C17" s="19">
        <v>10</v>
      </c>
      <c r="D17" s="21" t="s">
        <v>36</v>
      </c>
      <c r="E17" s="21" t="s">
        <v>37</v>
      </c>
      <c r="F17" s="20" t="s">
        <v>35</v>
      </c>
      <c r="G17" s="21"/>
      <c r="H17" s="10">
        <f t="shared" si="1"/>
        <v>1.5</v>
      </c>
      <c r="I17" s="10">
        <f t="shared" si="0"/>
        <v>0</v>
      </c>
      <c r="J17" s="111">
        <v>0.5</v>
      </c>
    </row>
    <row r="18" spans="1:10" ht="28.15" customHeight="1">
      <c r="B18" s="167"/>
      <c r="C18" s="24" t="s">
        <v>38</v>
      </c>
      <c r="D18" s="26" t="s">
        <v>40</v>
      </c>
      <c r="E18" s="26" t="s">
        <v>41</v>
      </c>
      <c r="F18" s="25" t="s">
        <v>39</v>
      </c>
      <c r="G18" s="26"/>
      <c r="H18" s="10">
        <f t="shared" si="1"/>
        <v>1.2000000000000002</v>
      </c>
      <c r="I18" s="10">
        <f t="shared" si="0"/>
        <v>0</v>
      </c>
      <c r="J18" s="110">
        <v>0.4</v>
      </c>
    </row>
    <row r="19" spans="1:10" ht="28.15" customHeight="1">
      <c r="B19" s="167"/>
      <c r="C19" s="27">
        <v>11</v>
      </c>
      <c r="D19" s="29" t="s">
        <v>43</v>
      </c>
      <c r="E19" s="29" t="s">
        <v>44</v>
      </c>
      <c r="F19" s="28" t="s">
        <v>42</v>
      </c>
      <c r="G19" s="29"/>
      <c r="H19" s="10">
        <f t="shared" si="1"/>
        <v>6</v>
      </c>
      <c r="I19" s="10">
        <f t="shared" si="0"/>
        <v>0</v>
      </c>
      <c r="J19" s="109">
        <v>2</v>
      </c>
    </row>
    <row r="20" spans="1:10" ht="18.95" customHeight="1">
      <c r="B20" s="167"/>
      <c r="C20" s="27">
        <v>12</v>
      </c>
      <c r="D20" s="29" t="s">
        <v>46</v>
      </c>
      <c r="E20" s="29" t="s">
        <v>47</v>
      </c>
      <c r="F20" s="28" t="s">
        <v>45</v>
      </c>
      <c r="G20" s="29"/>
      <c r="H20" s="10">
        <f t="shared" si="1"/>
        <v>9.3000000000000007</v>
      </c>
      <c r="I20" s="10">
        <f t="shared" si="0"/>
        <v>0</v>
      </c>
      <c r="J20" s="109">
        <v>3.1</v>
      </c>
    </row>
    <row r="21" spans="1:10" ht="18.95" customHeight="1">
      <c r="B21" s="5"/>
      <c r="C21" s="88"/>
      <c r="D21" s="90"/>
      <c r="E21" s="90"/>
      <c r="F21" s="89"/>
      <c r="G21" s="90"/>
      <c r="H21" s="10"/>
      <c r="I21" s="10"/>
      <c r="J21" s="109"/>
    </row>
    <row r="22" spans="1:10" ht="18" customHeight="1">
      <c r="B22" s="105" t="s">
        <v>667</v>
      </c>
      <c r="C22" s="103" t="s">
        <v>643</v>
      </c>
      <c r="D22" s="103" t="s">
        <v>644</v>
      </c>
      <c r="E22" s="103" t="s">
        <v>646</v>
      </c>
      <c r="F22" s="103" t="s">
        <v>642</v>
      </c>
      <c r="G22" s="103" t="s">
        <v>645</v>
      </c>
      <c r="H22" s="104" t="s">
        <v>669</v>
      </c>
      <c r="I22" s="104" t="s">
        <v>668</v>
      </c>
      <c r="J22" s="108" t="s">
        <v>650</v>
      </c>
    </row>
    <row r="23" spans="1:10" ht="28.15" customHeight="1">
      <c r="B23" s="169"/>
      <c r="C23" s="46">
        <v>13</v>
      </c>
      <c r="D23" s="35" t="s">
        <v>50</v>
      </c>
      <c r="E23" s="70" t="s">
        <v>51</v>
      </c>
      <c r="F23" s="69" t="s">
        <v>49</v>
      </c>
      <c r="G23" s="70"/>
      <c r="H23" s="10">
        <f t="shared" si="1"/>
        <v>375</v>
      </c>
      <c r="I23" s="10">
        <f t="shared" si="0"/>
        <v>0</v>
      </c>
      <c r="J23" s="113">
        <v>125</v>
      </c>
    </row>
    <row r="24" spans="1:10" ht="28.15" customHeight="1">
      <c r="B24" s="170"/>
      <c r="C24" s="46">
        <v>14</v>
      </c>
      <c r="D24" s="35" t="s">
        <v>53</v>
      </c>
      <c r="E24" s="70" t="s">
        <v>54</v>
      </c>
      <c r="F24" s="69" t="s">
        <v>52</v>
      </c>
      <c r="G24" s="70"/>
      <c r="H24" s="10">
        <f t="shared" si="1"/>
        <v>25.5</v>
      </c>
      <c r="I24" s="10">
        <f t="shared" si="0"/>
        <v>0</v>
      </c>
      <c r="J24" s="113">
        <v>8.5</v>
      </c>
    </row>
    <row r="25" spans="1:10" ht="28.15" customHeight="1">
      <c r="B25" s="170"/>
      <c r="C25" s="46">
        <v>15</v>
      </c>
      <c r="D25" s="35" t="s">
        <v>56</v>
      </c>
      <c r="E25" s="70" t="s">
        <v>57</v>
      </c>
      <c r="F25" s="35" t="s">
        <v>55</v>
      </c>
      <c r="G25" s="70"/>
      <c r="H25" s="10">
        <f t="shared" si="1"/>
        <v>0.09</v>
      </c>
      <c r="I25" s="10">
        <f t="shared" si="0"/>
        <v>0</v>
      </c>
      <c r="J25" s="113">
        <v>0.03</v>
      </c>
    </row>
    <row r="26" spans="1:10" ht="28.15" customHeight="1">
      <c r="B26" s="170"/>
      <c r="C26" s="35">
        <v>16</v>
      </c>
      <c r="D26" s="35" t="s">
        <v>59</v>
      </c>
      <c r="E26" s="70" t="s">
        <v>60</v>
      </c>
      <c r="F26" s="35" t="s">
        <v>58</v>
      </c>
      <c r="G26" s="70"/>
      <c r="H26" s="10">
        <f t="shared" si="1"/>
        <v>0.60000000000000009</v>
      </c>
      <c r="I26" s="10">
        <f t="shared" si="0"/>
        <v>0</v>
      </c>
      <c r="J26" s="113">
        <v>0.2</v>
      </c>
    </row>
    <row r="27" spans="1:10" ht="28.15" customHeight="1">
      <c r="B27" s="170"/>
      <c r="C27" s="35">
        <v>17</v>
      </c>
      <c r="D27" s="35" t="s">
        <v>62</v>
      </c>
      <c r="E27" s="70" t="s">
        <v>63</v>
      </c>
      <c r="F27" s="35" t="s">
        <v>61</v>
      </c>
      <c r="G27" s="70"/>
      <c r="H27" s="10">
        <f t="shared" si="1"/>
        <v>0.15000000000000002</v>
      </c>
      <c r="I27" s="10">
        <f t="shared" si="0"/>
        <v>0</v>
      </c>
      <c r="J27" s="113">
        <v>0.05</v>
      </c>
    </row>
    <row r="28" spans="1:10" ht="28.15" customHeight="1">
      <c r="B28" s="170"/>
      <c r="C28" s="46">
        <v>18</v>
      </c>
      <c r="D28" s="71" t="s">
        <v>65</v>
      </c>
      <c r="E28" s="70" t="s">
        <v>66</v>
      </c>
      <c r="F28" s="69" t="s">
        <v>64</v>
      </c>
      <c r="G28" s="70"/>
      <c r="H28" s="10">
        <f t="shared" si="1"/>
        <v>4.9499999999999993</v>
      </c>
      <c r="I28" s="10">
        <f t="shared" si="0"/>
        <v>0</v>
      </c>
      <c r="J28" s="113">
        <v>1.65</v>
      </c>
    </row>
    <row r="29" spans="1:10" ht="28.15" customHeight="1">
      <c r="B29" s="170"/>
      <c r="C29" s="46">
        <v>19</v>
      </c>
      <c r="D29" s="71" t="s">
        <v>68</v>
      </c>
      <c r="E29" s="70" t="s">
        <v>69</v>
      </c>
      <c r="F29" s="47" t="s">
        <v>67</v>
      </c>
      <c r="G29" s="70"/>
      <c r="H29" s="10">
        <f t="shared" si="1"/>
        <v>0.30000000000000004</v>
      </c>
      <c r="I29" s="10">
        <f t="shared" si="0"/>
        <v>0</v>
      </c>
      <c r="J29" s="113">
        <v>0.1</v>
      </c>
    </row>
    <row r="30" spans="1:10" s="23" customFormat="1" ht="28.15" customHeight="1">
      <c r="A30" s="36"/>
      <c r="B30" s="170"/>
      <c r="C30" s="47">
        <v>20</v>
      </c>
      <c r="D30" s="73" t="s">
        <v>71</v>
      </c>
      <c r="E30" s="74" t="s">
        <v>72</v>
      </c>
      <c r="F30" s="72" t="s">
        <v>70</v>
      </c>
      <c r="G30" s="74"/>
      <c r="H30" s="10">
        <f t="shared" si="1"/>
        <v>387</v>
      </c>
      <c r="I30" s="10">
        <f t="shared" si="0"/>
        <v>0</v>
      </c>
      <c r="J30" s="114">
        <v>129</v>
      </c>
    </row>
    <row r="31" spans="1:10" s="23" customFormat="1" ht="28.15" customHeight="1">
      <c r="A31" s="36"/>
      <c r="B31" s="170"/>
      <c r="C31" s="35">
        <v>21</v>
      </c>
      <c r="D31" s="75" t="s">
        <v>74</v>
      </c>
      <c r="E31" s="70" t="s">
        <v>75</v>
      </c>
      <c r="F31" s="69" t="s">
        <v>73</v>
      </c>
      <c r="G31" s="74"/>
      <c r="H31" s="10">
        <f t="shared" si="1"/>
        <v>14.100000000000001</v>
      </c>
      <c r="I31" s="10">
        <f t="shared" si="0"/>
        <v>0</v>
      </c>
      <c r="J31" s="114">
        <v>4.7</v>
      </c>
    </row>
    <row r="32" spans="1:10" ht="28.15" customHeight="1">
      <c r="B32" s="170"/>
      <c r="C32" s="35">
        <v>22</v>
      </c>
      <c r="D32" s="35" t="s">
        <v>77</v>
      </c>
      <c r="E32" s="70" t="s">
        <v>78</v>
      </c>
      <c r="F32" s="69" t="s">
        <v>76</v>
      </c>
      <c r="G32" s="70"/>
      <c r="H32" s="10">
        <f t="shared" si="1"/>
        <v>117</v>
      </c>
      <c r="I32" s="10">
        <f t="shared" si="0"/>
        <v>0</v>
      </c>
      <c r="J32" s="113">
        <v>39</v>
      </c>
    </row>
    <row r="33" spans="2:10" ht="24" customHeight="1">
      <c r="B33" s="170"/>
      <c r="C33" s="9">
        <v>23</v>
      </c>
      <c r="D33" s="29" t="s">
        <v>80</v>
      </c>
      <c r="E33" s="40" t="s">
        <v>81</v>
      </c>
      <c r="F33" s="45" t="s">
        <v>79</v>
      </c>
      <c r="G33" s="40"/>
      <c r="H33" s="10">
        <f t="shared" si="1"/>
        <v>4.9499999999999993</v>
      </c>
      <c r="I33" s="10">
        <f t="shared" si="0"/>
        <v>0</v>
      </c>
      <c r="J33" s="113">
        <v>1.65</v>
      </c>
    </row>
    <row r="34" spans="2:10" ht="24" customHeight="1">
      <c r="B34" s="170"/>
      <c r="C34" s="11">
        <v>169</v>
      </c>
      <c r="D34" s="13" t="s">
        <v>83</v>
      </c>
      <c r="E34" s="9"/>
      <c r="F34" s="13" t="s">
        <v>82</v>
      </c>
      <c r="G34" s="9"/>
      <c r="H34" s="10">
        <f t="shared" si="1"/>
        <v>15</v>
      </c>
      <c r="I34" s="10">
        <f t="shared" si="0"/>
        <v>0</v>
      </c>
      <c r="J34" s="109">
        <v>5</v>
      </c>
    </row>
    <row r="35" spans="2:10" ht="24" customHeight="1">
      <c r="B35" s="170"/>
      <c r="C35" s="11"/>
      <c r="D35" s="3"/>
      <c r="E35" s="38"/>
      <c r="F35" s="76"/>
      <c r="G35" s="38"/>
      <c r="H35" s="10"/>
      <c r="I35" s="12"/>
      <c r="J35" s="109"/>
    </row>
    <row r="36" spans="2:10" ht="25.9" customHeight="1">
      <c r="B36" s="170"/>
      <c r="C36" s="11"/>
      <c r="D36" s="8"/>
      <c r="E36" s="9"/>
      <c r="F36" s="32"/>
      <c r="G36" s="9"/>
      <c r="H36" s="10"/>
      <c r="I36" s="12"/>
      <c r="J36" s="109"/>
    </row>
    <row r="37" spans="2:10" ht="25.9" customHeight="1">
      <c r="B37" s="170"/>
      <c r="C37" s="11"/>
      <c r="D37" s="8"/>
      <c r="E37" s="9"/>
      <c r="F37" s="32"/>
      <c r="G37" s="9"/>
      <c r="H37" s="10"/>
      <c r="I37" s="12"/>
      <c r="J37" s="109"/>
    </row>
    <row r="38" spans="2:10" ht="25.9" customHeight="1">
      <c r="B38" s="170"/>
      <c r="C38" s="11"/>
      <c r="D38" s="8"/>
      <c r="E38" s="9"/>
      <c r="F38" s="32"/>
      <c r="G38" s="9"/>
      <c r="H38" s="10"/>
      <c r="I38" s="12"/>
      <c r="J38" s="109"/>
    </row>
    <row r="39" spans="2:10" ht="18" customHeight="1">
      <c r="B39" s="42" t="s">
        <v>657</v>
      </c>
      <c r="C39" s="84" t="s">
        <v>643</v>
      </c>
      <c r="D39" s="84" t="s">
        <v>644</v>
      </c>
      <c r="E39" s="84" t="s">
        <v>646</v>
      </c>
      <c r="F39" s="84" t="s">
        <v>642</v>
      </c>
      <c r="G39" s="103" t="s">
        <v>645</v>
      </c>
      <c r="H39" s="104" t="s">
        <v>669</v>
      </c>
      <c r="I39" s="104" t="s">
        <v>668</v>
      </c>
      <c r="J39" s="115" t="s">
        <v>650</v>
      </c>
    </row>
    <row r="40" spans="2:10" ht="32.1" customHeight="1">
      <c r="B40" s="171"/>
      <c r="C40" s="6">
        <v>24</v>
      </c>
      <c r="D40" s="8" t="s">
        <v>85</v>
      </c>
      <c r="E40" s="8" t="s">
        <v>86</v>
      </c>
      <c r="F40" s="7" t="s">
        <v>84</v>
      </c>
      <c r="G40" s="8"/>
      <c r="H40" s="10">
        <f t="shared" si="1"/>
        <v>13.799999999999999</v>
      </c>
      <c r="I40" s="10">
        <f t="shared" ref="I40:I54" si="2">SUM(G40*H40)</f>
        <v>0</v>
      </c>
      <c r="J40" s="109">
        <v>4.5999999999999996</v>
      </c>
    </row>
    <row r="41" spans="2:10" ht="32.1" customHeight="1">
      <c r="B41" s="172"/>
      <c r="C41" s="16">
        <v>25</v>
      </c>
      <c r="D41" s="15" t="s">
        <v>88</v>
      </c>
      <c r="E41" s="15" t="s">
        <v>89</v>
      </c>
      <c r="F41" s="14" t="s">
        <v>87</v>
      </c>
      <c r="G41" s="15"/>
      <c r="H41" s="10">
        <f t="shared" si="1"/>
        <v>6.3000000000000007</v>
      </c>
      <c r="I41" s="10">
        <f t="shared" si="2"/>
        <v>0</v>
      </c>
      <c r="J41" s="111">
        <v>2.1</v>
      </c>
    </row>
    <row r="42" spans="2:10" ht="27" customHeight="1">
      <c r="B42" s="172"/>
      <c r="C42" s="8" t="s">
        <v>90</v>
      </c>
      <c r="D42" s="8" t="s">
        <v>92</v>
      </c>
      <c r="E42" s="8" t="s">
        <v>93</v>
      </c>
      <c r="F42" s="30" t="s">
        <v>91</v>
      </c>
      <c r="G42" s="8"/>
      <c r="H42" s="10">
        <f t="shared" si="1"/>
        <v>37.5</v>
      </c>
      <c r="I42" s="10">
        <f t="shared" si="2"/>
        <v>0</v>
      </c>
      <c r="J42" s="109">
        <v>12.5</v>
      </c>
    </row>
    <row r="43" spans="2:10" ht="27" customHeight="1">
      <c r="B43" s="172"/>
      <c r="C43" s="8" t="s">
        <v>90</v>
      </c>
      <c r="D43" s="8" t="s">
        <v>95</v>
      </c>
      <c r="E43" s="78" t="s">
        <v>96</v>
      </c>
      <c r="F43" s="77" t="s">
        <v>94</v>
      </c>
      <c r="G43" s="78"/>
      <c r="H43" s="10">
        <f t="shared" si="1"/>
        <v>45</v>
      </c>
      <c r="I43" s="10">
        <f t="shared" si="2"/>
        <v>0</v>
      </c>
      <c r="J43" s="109">
        <v>15</v>
      </c>
    </row>
    <row r="44" spans="2:10" ht="27" customHeight="1">
      <c r="B44" s="172"/>
      <c r="C44" s="8" t="s">
        <v>97</v>
      </c>
      <c r="D44" s="8" t="s">
        <v>99</v>
      </c>
      <c r="E44" s="8" t="s">
        <v>100</v>
      </c>
      <c r="F44" s="30" t="s">
        <v>98</v>
      </c>
      <c r="G44" s="8"/>
      <c r="H44" s="10">
        <f t="shared" si="1"/>
        <v>8.1000000000000014</v>
      </c>
      <c r="I44" s="10">
        <f t="shared" si="2"/>
        <v>0</v>
      </c>
      <c r="J44" s="109">
        <v>2.7</v>
      </c>
    </row>
    <row r="45" spans="2:10" ht="27" customHeight="1">
      <c r="B45" s="172"/>
      <c r="C45" s="8" t="s">
        <v>97</v>
      </c>
      <c r="D45" s="8" t="s">
        <v>102</v>
      </c>
      <c r="E45" s="9" t="s">
        <v>96</v>
      </c>
      <c r="F45" s="45" t="s">
        <v>101</v>
      </c>
      <c r="G45" s="9"/>
      <c r="H45" s="10">
        <f t="shared" si="1"/>
        <v>9.6000000000000014</v>
      </c>
      <c r="I45" s="10">
        <f t="shared" si="2"/>
        <v>0</v>
      </c>
      <c r="J45" s="110">
        <v>3.2</v>
      </c>
    </row>
    <row r="46" spans="2:10" ht="27" customHeight="1">
      <c r="B46" s="172"/>
      <c r="C46" s="9">
        <v>28</v>
      </c>
      <c r="D46" s="8" t="s">
        <v>104</v>
      </c>
      <c r="E46" s="8" t="s">
        <v>626</v>
      </c>
      <c r="F46" s="30" t="s">
        <v>103</v>
      </c>
      <c r="G46" s="8"/>
      <c r="H46" s="10">
        <f t="shared" si="1"/>
        <v>21</v>
      </c>
      <c r="I46" s="10">
        <f t="shared" si="2"/>
        <v>0</v>
      </c>
      <c r="J46" s="109">
        <v>7</v>
      </c>
    </row>
    <row r="47" spans="2:10" ht="27" customHeight="1">
      <c r="B47" s="172"/>
      <c r="C47" s="9">
        <v>29</v>
      </c>
      <c r="D47" s="8" t="s">
        <v>106</v>
      </c>
      <c r="E47" s="8" t="s">
        <v>107</v>
      </c>
      <c r="F47" s="45" t="s">
        <v>105</v>
      </c>
      <c r="G47" s="8"/>
      <c r="H47" s="10">
        <f t="shared" si="1"/>
        <v>3.5999999999999996</v>
      </c>
      <c r="I47" s="10">
        <f t="shared" si="2"/>
        <v>0</v>
      </c>
      <c r="J47" s="109">
        <v>1.2</v>
      </c>
    </row>
    <row r="48" spans="2:10" ht="27" customHeight="1">
      <c r="B48" s="172"/>
      <c r="C48" s="8" t="s">
        <v>108</v>
      </c>
      <c r="D48" s="8" t="s">
        <v>671</v>
      </c>
      <c r="E48" s="8" t="s">
        <v>111</v>
      </c>
      <c r="F48" s="30" t="s">
        <v>109</v>
      </c>
      <c r="G48" s="8"/>
      <c r="H48" s="10">
        <f t="shared" si="1"/>
        <v>186</v>
      </c>
      <c r="I48" s="10">
        <f t="shared" si="2"/>
        <v>0</v>
      </c>
      <c r="J48" s="109">
        <v>62</v>
      </c>
    </row>
    <row r="49" spans="1:10" ht="27" customHeight="1">
      <c r="B49" s="172"/>
      <c r="C49" s="8" t="s">
        <v>108</v>
      </c>
      <c r="D49" s="8" t="s">
        <v>671</v>
      </c>
      <c r="E49" s="79"/>
      <c r="F49" s="77" t="s">
        <v>112</v>
      </c>
      <c r="G49" s="79"/>
      <c r="H49" s="10">
        <f t="shared" si="1"/>
        <v>189</v>
      </c>
      <c r="I49" s="10">
        <f t="shared" si="2"/>
        <v>0</v>
      </c>
      <c r="J49" s="109">
        <v>63</v>
      </c>
    </row>
    <row r="50" spans="1:10" ht="27" customHeight="1">
      <c r="B50" s="172"/>
      <c r="C50" s="46">
        <v>30</v>
      </c>
      <c r="D50" s="35" t="s">
        <v>114</v>
      </c>
      <c r="E50" s="35" t="s">
        <v>115</v>
      </c>
      <c r="F50" s="46" t="s">
        <v>113</v>
      </c>
      <c r="G50" s="35"/>
      <c r="H50" s="10">
        <f t="shared" si="1"/>
        <v>5.4</v>
      </c>
      <c r="I50" s="10">
        <f t="shared" si="2"/>
        <v>0</v>
      </c>
      <c r="J50" s="113">
        <v>1.8</v>
      </c>
    </row>
    <row r="51" spans="1:10" s="23" customFormat="1" ht="27" customHeight="1">
      <c r="A51" s="36"/>
      <c r="B51" s="173"/>
      <c r="C51" s="47">
        <v>31</v>
      </c>
      <c r="D51" s="35" t="s">
        <v>117</v>
      </c>
      <c r="E51" s="35" t="s">
        <v>118</v>
      </c>
      <c r="F51" s="35" t="s">
        <v>116</v>
      </c>
      <c r="G51" s="35"/>
      <c r="H51" s="10">
        <f t="shared" si="1"/>
        <v>99</v>
      </c>
      <c r="I51" s="10">
        <f t="shared" si="2"/>
        <v>0</v>
      </c>
      <c r="J51" s="113">
        <v>33</v>
      </c>
    </row>
    <row r="52" spans="1:10" ht="27" customHeight="1">
      <c r="B52" s="172"/>
      <c r="C52" s="35">
        <v>32</v>
      </c>
      <c r="D52" s="35" t="s">
        <v>120</v>
      </c>
      <c r="E52" s="35" t="s">
        <v>121</v>
      </c>
      <c r="F52" s="35" t="s">
        <v>119</v>
      </c>
      <c r="G52" s="35"/>
      <c r="H52" s="10">
        <f t="shared" si="1"/>
        <v>40.5</v>
      </c>
      <c r="I52" s="10">
        <f t="shared" si="2"/>
        <v>0</v>
      </c>
      <c r="J52" s="113">
        <v>13.5</v>
      </c>
    </row>
    <row r="53" spans="1:10" ht="33.950000000000003" customHeight="1">
      <c r="B53" s="172"/>
      <c r="C53" s="35">
        <v>33</v>
      </c>
      <c r="D53" s="35" t="s">
        <v>123</v>
      </c>
      <c r="E53" s="35" t="s">
        <v>124</v>
      </c>
      <c r="F53" s="35" t="s">
        <v>122</v>
      </c>
      <c r="G53" s="35"/>
      <c r="H53" s="10">
        <f t="shared" si="1"/>
        <v>29.400000000000002</v>
      </c>
      <c r="I53" s="10">
        <f t="shared" si="2"/>
        <v>0</v>
      </c>
      <c r="J53" s="113">
        <v>9.8000000000000007</v>
      </c>
    </row>
    <row r="54" spans="1:10" s="23" customFormat="1" ht="33" customHeight="1">
      <c r="A54" s="36"/>
      <c r="B54" s="173"/>
      <c r="C54" s="47">
        <v>34</v>
      </c>
      <c r="D54" s="35" t="s">
        <v>126</v>
      </c>
      <c r="E54" s="35" t="s">
        <v>127</v>
      </c>
      <c r="F54" s="35" t="s">
        <v>125</v>
      </c>
      <c r="G54" s="35"/>
      <c r="H54" s="10">
        <f t="shared" si="1"/>
        <v>9</v>
      </c>
      <c r="I54" s="10">
        <f t="shared" si="2"/>
        <v>0</v>
      </c>
      <c r="J54" s="113">
        <v>3</v>
      </c>
    </row>
    <row r="55" spans="1:10" ht="33" customHeight="1">
      <c r="B55" s="174"/>
      <c r="C55" s="6"/>
      <c r="D55" s="18"/>
      <c r="E55" s="9"/>
      <c r="F55" s="6"/>
      <c r="G55" s="9"/>
      <c r="H55" s="10"/>
      <c r="I55" s="26"/>
      <c r="J55" s="116"/>
    </row>
    <row r="56" spans="1:10" ht="37.5" customHeight="1">
      <c r="B56" s="5" t="s">
        <v>128</v>
      </c>
      <c r="C56" s="84" t="s">
        <v>643</v>
      </c>
      <c r="D56" s="84" t="s">
        <v>644</v>
      </c>
      <c r="E56" s="84" t="s">
        <v>646</v>
      </c>
      <c r="F56" s="84" t="s">
        <v>642</v>
      </c>
      <c r="G56" s="103" t="s">
        <v>645</v>
      </c>
      <c r="H56" s="104" t="s">
        <v>669</v>
      </c>
      <c r="I56" s="104" t="s">
        <v>668</v>
      </c>
      <c r="J56" s="115" t="s">
        <v>650</v>
      </c>
    </row>
    <row r="57" spans="1:10" ht="24.95" customHeight="1">
      <c r="B57" s="169"/>
      <c r="C57" s="9">
        <v>35</v>
      </c>
      <c r="D57" s="9" t="s">
        <v>130</v>
      </c>
      <c r="E57" s="9" t="s">
        <v>131</v>
      </c>
      <c r="F57" s="45" t="s">
        <v>129</v>
      </c>
      <c r="G57" s="9"/>
      <c r="H57" s="10">
        <f t="shared" si="1"/>
        <v>705</v>
      </c>
      <c r="I57" s="10">
        <f t="shared" ref="I57:I70" si="3">SUM(G57*H57)</f>
        <v>0</v>
      </c>
      <c r="J57" s="110">
        <v>235</v>
      </c>
    </row>
    <row r="58" spans="1:10" ht="24.95" customHeight="1">
      <c r="B58" s="170"/>
      <c r="C58" s="9">
        <v>36</v>
      </c>
      <c r="D58" s="9" t="s">
        <v>133</v>
      </c>
      <c r="E58" s="9" t="s">
        <v>134</v>
      </c>
      <c r="F58" s="9" t="s">
        <v>132</v>
      </c>
      <c r="G58" s="9"/>
      <c r="H58" s="10">
        <f t="shared" si="1"/>
        <v>0.24</v>
      </c>
      <c r="I58" s="10">
        <f t="shared" si="3"/>
        <v>0</v>
      </c>
      <c r="J58" s="110">
        <v>0.08</v>
      </c>
    </row>
    <row r="59" spans="1:10" ht="24.95" customHeight="1">
      <c r="B59" s="170"/>
      <c r="C59" s="9">
        <v>37</v>
      </c>
      <c r="D59" s="9" t="s">
        <v>136</v>
      </c>
      <c r="E59" s="18" t="s">
        <v>627</v>
      </c>
      <c r="F59" s="9" t="s">
        <v>135</v>
      </c>
      <c r="G59" s="18"/>
      <c r="H59" s="10">
        <f t="shared" si="1"/>
        <v>0.06</v>
      </c>
      <c r="I59" s="10">
        <f t="shared" si="3"/>
        <v>0</v>
      </c>
      <c r="J59" s="110">
        <v>0.02</v>
      </c>
    </row>
    <row r="60" spans="1:10" ht="24.95" customHeight="1">
      <c r="B60" s="170"/>
      <c r="C60" s="9">
        <v>38</v>
      </c>
      <c r="D60" s="9" t="s">
        <v>138</v>
      </c>
      <c r="E60" s="9" t="s">
        <v>139</v>
      </c>
      <c r="F60" s="45" t="s">
        <v>137</v>
      </c>
      <c r="G60" s="9"/>
      <c r="H60" s="10">
        <f t="shared" si="1"/>
        <v>3</v>
      </c>
      <c r="I60" s="10">
        <f t="shared" si="3"/>
        <v>0</v>
      </c>
      <c r="J60" s="110">
        <v>1</v>
      </c>
    </row>
    <row r="61" spans="1:10" ht="24.95" customHeight="1">
      <c r="B61" s="170"/>
      <c r="C61" s="9">
        <v>16</v>
      </c>
      <c r="D61" s="9" t="s">
        <v>59</v>
      </c>
      <c r="E61" s="9" t="s">
        <v>140</v>
      </c>
      <c r="F61" s="9" t="s">
        <v>58</v>
      </c>
      <c r="G61" s="9"/>
      <c r="H61" s="10">
        <f t="shared" si="1"/>
        <v>0.60000000000000009</v>
      </c>
      <c r="I61" s="10">
        <f t="shared" si="3"/>
        <v>0</v>
      </c>
      <c r="J61" s="110">
        <v>0.2</v>
      </c>
    </row>
    <row r="62" spans="1:10" ht="24.95" customHeight="1">
      <c r="B62" s="170"/>
      <c r="C62" s="9">
        <v>39</v>
      </c>
      <c r="D62" s="9" t="s">
        <v>59</v>
      </c>
      <c r="E62" s="9" t="s">
        <v>142</v>
      </c>
      <c r="F62" s="9" t="s">
        <v>141</v>
      </c>
      <c r="G62" s="9"/>
      <c r="H62" s="10">
        <f t="shared" si="1"/>
        <v>0.18</v>
      </c>
      <c r="I62" s="10">
        <f t="shared" si="3"/>
        <v>0</v>
      </c>
      <c r="J62" s="110">
        <v>0.06</v>
      </c>
    </row>
    <row r="63" spans="1:10" ht="24.95" customHeight="1">
      <c r="B63" s="170"/>
      <c r="C63" s="9">
        <v>40</v>
      </c>
      <c r="D63" s="9" t="s">
        <v>144</v>
      </c>
      <c r="E63" s="9" t="s">
        <v>145</v>
      </c>
      <c r="F63" s="45" t="s">
        <v>143</v>
      </c>
      <c r="G63" s="9"/>
      <c r="H63" s="10">
        <f t="shared" si="1"/>
        <v>9</v>
      </c>
      <c r="I63" s="10">
        <f t="shared" si="3"/>
        <v>0</v>
      </c>
      <c r="J63" s="110">
        <v>3</v>
      </c>
    </row>
    <row r="64" spans="1:10" ht="24.95" customHeight="1">
      <c r="B64" s="170"/>
      <c r="C64" s="9">
        <v>41</v>
      </c>
      <c r="D64" s="9" t="s">
        <v>147</v>
      </c>
      <c r="E64" s="9" t="s">
        <v>628</v>
      </c>
      <c r="F64" s="45" t="s">
        <v>146</v>
      </c>
      <c r="G64" s="9"/>
      <c r="H64" s="10">
        <f t="shared" si="1"/>
        <v>12.600000000000001</v>
      </c>
      <c r="I64" s="10">
        <f t="shared" si="3"/>
        <v>0</v>
      </c>
      <c r="J64" s="110">
        <v>4.2</v>
      </c>
    </row>
    <row r="65" spans="2:10" ht="24.95" customHeight="1">
      <c r="B65" s="170"/>
      <c r="C65" s="9">
        <v>42</v>
      </c>
      <c r="D65" s="9" t="s">
        <v>149</v>
      </c>
      <c r="E65" s="9" t="s">
        <v>150</v>
      </c>
      <c r="F65" s="9" t="s">
        <v>148</v>
      </c>
      <c r="G65" s="9"/>
      <c r="H65" s="10">
        <f t="shared" si="1"/>
        <v>0.09</v>
      </c>
      <c r="I65" s="10">
        <f t="shared" si="3"/>
        <v>0</v>
      </c>
      <c r="J65" s="110">
        <v>0.03</v>
      </c>
    </row>
    <row r="66" spans="2:10" ht="24.95" customHeight="1">
      <c r="B66" s="170"/>
      <c r="C66" s="9">
        <v>43</v>
      </c>
      <c r="D66" s="9" t="s">
        <v>152</v>
      </c>
      <c r="E66" s="9" t="s">
        <v>153</v>
      </c>
      <c r="F66" s="45" t="s">
        <v>151</v>
      </c>
      <c r="G66" s="9"/>
      <c r="H66" s="10">
        <f t="shared" si="1"/>
        <v>26.400000000000002</v>
      </c>
      <c r="I66" s="10">
        <f t="shared" si="3"/>
        <v>0</v>
      </c>
      <c r="J66" s="110">
        <v>8.8000000000000007</v>
      </c>
    </row>
    <row r="67" spans="2:10" ht="24.95" customHeight="1">
      <c r="B67" s="170"/>
      <c r="C67" s="9">
        <v>44</v>
      </c>
      <c r="D67" s="9" t="s">
        <v>155</v>
      </c>
      <c r="E67" s="9"/>
      <c r="F67" s="45" t="s">
        <v>154</v>
      </c>
      <c r="G67" s="9"/>
      <c r="H67" s="10">
        <f t="shared" si="1"/>
        <v>24.299999999999997</v>
      </c>
      <c r="I67" s="10">
        <f t="shared" si="3"/>
        <v>0</v>
      </c>
      <c r="J67" s="110">
        <v>8.1</v>
      </c>
    </row>
    <row r="68" spans="2:10" ht="24.95" customHeight="1">
      <c r="B68" s="170"/>
      <c r="C68" s="9">
        <v>45</v>
      </c>
      <c r="D68" s="50" t="s">
        <v>157</v>
      </c>
      <c r="E68" s="50" t="s">
        <v>158</v>
      </c>
      <c r="F68" s="49" t="s">
        <v>156</v>
      </c>
      <c r="G68" s="50"/>
      <c r="H68" s="10">
        <f t="shared" si="1"/>
        <v>6.3000000000000007</v>
      </c>
      <c r="I68" s="10">
        <f t="shared" si="3"/>
        <v>0</v>
      </c>
      <c r="J68" s="117">
        <v>2.1</v>
      </c>
    </row>
    <row r="69" spans="2:10" ht="24.95" customHeight="1">
      <c r="B69" s="170"/>
      <c r="C69" s="9" t="s">
        <v>159</v>
      </c>
      <c r="D69" s="9" t="s">
        <v>160</v>
      </c>
      <c r="E69" s="18" t="s">
        <v>629</v>
      </c>
      <c r="F69" s="9"/>
      <c r="G69" s="126"/>
      <c r="H69" s="10">
        <f t="shared" si="1"/>
        <v>9</v>
      </c>
      <c r="I69" s="10">
        <f t="shared" si="3"/>
        <v>0</v>
      </c>
      <c r="J69" s="117">
        <v>3</v>
      </c>
    </row>
    <row r="70" spans="2:10" ht="24.95" customHeight="1">
      <c r="B70" s="170"/>
      <c r="C70" s="9">
        <v>49</v>
      </c>
      <c r="D70" s="9" t="s">
        <v>162</v>
      </c>
      <c r="E70" s="9" t="s">
        <v>163</v>
      </c>
      <c r="F70" s="9" t="s">
        <v>161</v>
      </c>
      <c r="G70" s="9"/>
      <c r="H70" s="10">
        <f t="shared" si="1"/>
        <v>0.21000000000000002</v>
      </c>
      <c r="I70" s="10">
        <f t="shared" si="3"/>
        <v>0</v>
      </c>
      <c r="J70" s="110">
        <v>7.0000000000000007E-2</v>
      </c>
    </row>
    <row r="71" spans="2:10" ht="28.15" customHeight="1">
      <c r="B71" s="166"/>
      <c r="C71" s="9"/>
      <c r="D71" s="9"/>
      <c r="E71" s="9"/>
      <c r="F71" s="9"/>
      <c r="G71" s="9"/>
      <c r="H71" s="10"/>
      <c r="I71" s="10"/>
      <c r="J71" s="110"/>
    </row>
    <row r="72" spans="2:10" ht="31.9" customHeight="1">
      <c r="B72" s="5" t="s">
        <v>164</v>
      </c>
      <c r="C72" s="84" t="s">
        <v>643</v>
      </c>
      <c r="D72" s="84" t="s">
        <v>644</v>
      </c>
      <c r="E72" s="84" t="s">
        <v>646</v>
      </c>
      <c r="F72" s="84" t="s">
        <v>642</v>
      </c>
      <c r="G72" s="103" t="s">
        <v>645</v>
      </c>
      <c r="H72" s="104" t="s">
        <v>669</v>
      </c>
      <c r="I72" s="104" t="s">
        <v>668</v>
      </c>
      <c r="J72" s="115" t="s">
        <v>650</v>
      </c>
    </row>
    <row r="73" spans="2:10" ht="28.15" customHeight="1">
      <c r="B73" s="169"/>
      <c r="C73" s="6">
        <v>3</v>
      </c>
      <c r="D73" s="8" t="s">
        <v>15</v>
      </c>
      <c r="E73" s="8" t="s">
        <v>624</v>
      </c>
      <c r="F73" s="13" t="s">
        <v>14</v>
      </c>
      <c r="G73" s="8"/>
      <c r="H73" s="10">
        <f t="shared" ref="H73:H136" si="4">J73*3</f>
        <v>0.60000000000000009</v>
      </c>
      <c r="I73" s="10">
        <f t="shared" ref="I73:I90" si="5">SUM(G73*H73)</f>
        <v>0</v>
      </c>
      <c r="J73" s="109">
        <v>0.2</v>
      </c>
    </row>
    <row r="74" spans="2:10" ht="28.15" customHeight="1">
      <c r="B74" s="170"/>
      <c r="C74" s="6">
        <v>19</v>
      </c>
      <c r="D74" s="8" t="s">
        <v>166</v>
      </c>
      <c r="E74" s="8" t="s">
        <v>167</v>
      </c>
      <c r="F74" s="13" t="s">
        <v>165</v>
      </c>
      <c r="G74" s="8"/>
      <c r="H74" s="10">
        <f t="shared" si="4"/>
        <v>0.30000000000000004</v>
      </c>
      <c r="I74" s="10">
        <f t="shared" si="5"/>
        <v>0</v>
      </c>
      <c r="J74" s="109">
        <v>0.1</v>
      </c>
    </row>
    <row r="75" spans="2:10" ht="28.15" customHeight="1">
      <c r="B75" s="170"/>
      <c r="C75" s="9">
        <v>50</v>
      </c>
      <c r="D75" s="9" t="s">
        <v>169</v>
      </c>
      <c r="E75" s="9" t="s">
        <v>170</v>
      </c>
      <c r="F75" s="9" t="s">
        <v>168</v>
      </c>
      <c r="G75" s="9"/>
      <c r="H75" s="10">
        <f t="shared" si="4"/>
        <v>1.2000000000000002</v>
      </c>
      <c r="I75" s="10">
        <f t="shared" si="5"/>
        <v>0</v>
      </c>
      <c r="J75" s="110">
        <v>0.4</v>
      </c>
    </row>
    <row r="76" spans="2:10" ht="28.15" customHeight="1">
      <c r="B76" s="170"/>
      <c r="C76" s="9">
        <v>51</v>
      </c>
      <c r="D76" s="9" t="s">
        <v>172</v>
      </c>
      <c r="E76" s="9" t="s">
        <v>173</v>
      </c>
      <c r="F76" s="45" t="s">
        <v>171</v>
      </c>
      <c r="G76" s="9"/>
      <c r="H76" s="10">
        <f t="shared" si="4"/>
        <v>780</v>
      </c>
      <c r="I76" s="10">
        <f t="shared" si="5"/>
        <v>0</v>
      </c>
      <c r="J76" s="110">
        <v>260</v>
      </c>
    </row>
    <row r="77" spans="2:10" ht="28.15" customHeight="1">
      <c r="B77" s="170"/>
      <c r="C77" s="9">
        <v>52</v>
      </c>
      <c r="D77" s="9" t="s">
        <v>175</v>
      </c>
      <c r="E77" s="9" t="s">
        <v>176</v>
      </c>
      <c r="F77" s="45" t="s">
        <v>174</v>
      </c>
      <c r="G77" s="9"/>
      <c r="H77" s="10">
        <f t="shared" si="4"/>
        <v>15</v>
      </c>
      <c r="I77" s="10">
        <f t="shared" si="5"/>
        <v>0</v>
      </c>
      <c r="J77" s="110">
        <v>5</v>
      </c>
    </row>
    <row r="78" spans="2:10" ht="28.15" customHeight="1">
      <c r="B78" s="170"/>
      <c r="C78" s="9">
        <v>53</v>
      </c>
      <c r="D78" s="9" t="s">
        <v>178</v>
      </c>
      <c r="E78" s="9" t="s">
        <v>179</v>
      </c>
      <c r="F78" s="45" t="s">
        <v>177</v>
      </c>
      <c r="G78" s="9"/>
      <c r="H78" s="10">
        <f t="shared" si="4"/>
        <v>3</v>
      </c>
      <c r="I78" s="10">
        <f t="shared" si="5"/>
        <v>0</v>
      </c>
      <c r="J78" s="110">
        <v>1</v>
      </c>
    </row>
    <row r="79" spans="2:10" ht="28.15" customHeight="1">
      <c r="B79" s="170"/>
      <c r="C79" s="9" t="s">
        <v>180</v>
      </c>
      <c r="D79" s="9" t="s">
        <v>181</v>
      </c>
      <c r="E79" s="18" t="s">
        <v>630</v>
      </c>
      <c r="F79" s="9"/>
      <c r="G79" s="18"/>
      <c r="H79" s="10">
        <f t="shared" si="4"/>
        <v>34.5</v>
      </c>
      <c r="I79" s="10">
        <f t="shared" si="5"/>
        <v>0</v>
      </c>
      <c r="J79" s="110">
        <v>11.5</v>
      </c>
    </row>
    <row r="80" spans="2:10" ht="28.15" customHeight="1">
      <c r="B80" s="170"/>
      <c r="C80" s="9">
        <v>54</v>
      </c>
      <c r="D80" s="9" t="s">
        <v>183</v>
      </c>
      <c r="E80" s="9" t="s">
        <v>184</v>
      </c>
      <c r="F80" s="45" t="s">
        <v>182</v>
      </c>
      <c r="G80" s="9"/>
      <c r="H80" s="10">
        <f t="shared" si="4"/>
        <v>17.399999999999999</v>
      </c>
      <c r="I80" s="10">
        <f t="shared" si="5"/>
        <v>0</v>
      </c>
      <c r="J80" s="110">
        <v>5.8</v>
      </c>
    </row>
    <row r="81" spans="2:10" ht="28.15" customHeight="1">
      <c r="B81" s="170"/>
      <c r="C81" s="9">
        <v>55</v>
      </c>
      <c r="D81" s="9" t="s">
        <v>186</v>
      </c>
      <c r="E81" s="9" t="s">
        <v>187</v>
      </c>
      <c r="F81" s="9" t="s">
        <v>185</v>
      </c>
      <c r="G81" s="9"/>
      <c r="H81" s="10">
        <f t="shared" si="4"/>
        <v>1.5</v>
      </c>
      <c r="I81" s="10">
        <f t="shared" si="5"/>
        <v>0</v>
      </c>
      <c r="J81" s="110">
        <v>0.5</v>
      </c>
    </row>
    <row r="82" spans="2:10" ht="28.15" customHeight="1">
      <c r="B82" s="170"/>
      <c r="C82" s="50">
        <v>56</v>
      </c>
      <c r="D82" s="50" t="s">
        <v>189</v>
      </c>
      <c r="E82" s="50" t="s">
        <v>7</v>
      </c>
      <c r="F82" s="49" t="s">
        <v>188</v>
      </c>
      <c r="G82" s="50"/>
      <c r="H82" s="10">
        <f t="shared" si="4"/>
        <v>13.5</v>
      </c>
      <c r="I82" s="10">
        <f t="shared" si="5"/>
        <v>0</v>
      </c>
      <c r="J82" s="117">
        <v>4.5</v>
      </c>
    </row>
    <row r="83" spans="2:10" ht="28.15" customHeight="1">
      <c r="B83" s="170"/>
      <c r="C83" s="9">
        <v>57</v>
      </c>
      <c r="D83" s="9" t="s">
        <v>191</v>
      </c>
      <c r="E83" s="9" t="s">
        <v>192</v>
      </c>
      <c r="F83" s="9" t="s">
        <v>190</v>
      </c>
      <c r="G83" s="9"/>
      <c r="H83" s="10">
        <f t="shared" si="4"/>
        <v>0.09</v>
      </c>
      <c r="I83" s="10">
        <f t="shared" si="5"/>
        <v>0</v>
      </c>
      <c r="J83" s="110">
        <v>0.03</v>
      </c>
    </row>
    <row r="84" spans="2:10" ht="28.15" customHeight="1">
      <c r="B84" s="170"/>
      <c r="C84" s="9">
        <v>58</v>
      </c>
      <c r="D84" s="9" t="s">
        <v>194</v>
      </c>
      <c r="E84" s="9" t="s">
        <v>195</v>
      </c>
      <c r="F84" s="45" t="s">
        <v>193</v>
      </c>
      <c r="G84" s="9"/>
      <c r="H84" s="10">
        <f t="shared" si="4"/>
        <v>12</v>
      </c>
      <c r="I84" s="10">
        <f t="shared" si="5"/>
        <v>0</v>
      </c>
      <c r="J84" s="110">
        <v>4</v>
      </c>
    </row>
    <row r="85" spans="2:10" ht="28.15" customHeight="1">
      <c r="B85" s="170"/>
      <c r="C85" s="9">
        <v>59</v>
      </c>
      <c r="D85" s="9" t="s">
        <v>197</v>
      </c>
      <c r="E85" s="9" t="s">
        <v>198</v>
      </c>
      <c r="F85" s="45" t="s">
        <v>196</v>
      </c>
      <c r="G85" s="9"/>
      <c r="H85" s="10">
        <f t="shared" si="4"/>
        <v>3.9000000000000004</v>
      </c>
      <c r="I85" s="10">
        <f t="shared" si="5"/>
        <v>0</v>
      </c>
      <c r="J85" s="110">
        <v>1.3</v>
      </c>
    </row>
    <row r="86" spans="2:10" ht="28.15" customHeight="1">
      <c r="B86" s="170"/>
      <c r="C86" s="9">
        <v>60</v>
      </c>
      <c r="D86" s="9" t="s">
        <v>200</v>
      </c>
      <c r="E86" s="9" t="s">
        <v>7</v>
      </c>
      <c r="F86" s="45" t="s">
        <v>199</v>
      </c>
      <c r="G86" s="9"/>
      <c r="H86" s="10">
        <f t="shared" si="4"/>
        <v>13.5</v>
      </c>
      <c r="I86" s="10">
        <f t="shared" si="5"/>
        <v>0</v>
      </c>
      <c r="J86" s="110">
        <v>4.5</v>
      </c>
    </row>
    <row r="87" spans="2:10" ht="28.15" customHeight="1">
      <c r="B87" s="170"/>
      <c r="C87" s="9">
        <v>61</v>
      </c>
      <c r="D87" s="9" t="s">
        <v>202</v>
      </c>
      <c r="E87" s="9" t="s">
        <v>203</v>
      </c>
      <c r="F87" s="45" t="s">
        <v>201</v>
      </c>
      <c r="G87" s="9"/>
      <c r="H87" s="10">
        <f t="shared" si="4"/>
        <v>0.30000000000000004</v>
      </c>
      <c r="I87" s="10">
        <f t="shared" si="5"/>
        <v>0</v>
      </c>
      <c r="J87" s="110">
        <v>0.1</v>
      </c>
    </row>
    <row r="88" spans="2:10" ht="28.15" customHeight="1">
      <c r="B88" s="170"/>
      <c r="C88" s="9">
        <v>62</v>
      </c>
      <c r="D88" s="9" t="s">
        <v>205</v>
      </c>
      <c r="E88" s="9" t="s">
        <v>7</v>
      </c>
      <c r="F88" s="45" t="s">
        <v>204</v>
      </c>
      <c r="G88" s="9"/>
      <c r="H88" s="10">
        <f t="shared" si="4"/>
        <v>17.399999999999999</v>
      </c>
      <c r="I88" s="10">
        <f t="shared" si="5"/>
        <v>0</v>
      </c>
      <c r="J88" s="110">
        <v>5.8</v>
      </c>
    </row>
    <row r="89" spans="2:10" ht="28.15" customHeight="1">
      <c r="B89" s="170"/>
      <c r="C89" s="9" t="s">
        <v>206</v>
      </c>
      <c r="D89" s="9" t="s">
        <v>207</v>
      </c>
      <c r="E89" s="18" t="s">
        <v>631</v>
      </c>
      <c r="F89" s="9"/>
      <c r="G89" s="18"/>
      <c r="H89" s="10">
        <f t="shared" si="4"/>
        <v>34.200000000000003</v>
      </c>
      <c r="I89" s="10">
        <f t="shared" si="5"/>
        <v>0</v>
      </c>
      <c r="J89" s="110">
        <v>11.4</v>
      </c>
    </row>
    <row r="90" spans="2:10" ht="28.15" customHeight="1">
      <c r="B90" s="170"/>
      <c r="C90" s="9">
        <v>170</v>
      </c>
      <c r="D90" s="9" t="s">
        <v>136</v>
      </c>
      <c r="E90" s="18" t="s">
        <v>627</v>
      </c>
      <c r="F90" s="9" t="s">
        <v>208</v>
      </c>
      <c r="G90" s="18"/>
      <c r="H90" s="10">
        <f t="shared" si="4"/>
        <v>0.09</v>
      </c>
      <c r="I90" s="10">
        <f t="shared" si="5"/>
        <v>0</v>
      </c>
      <c r="J90" s="110">
        <v>0.03</v>
      </c>
    </row>
    <row r="91" spans="2:10" ht="28.15" customHeight="1">
      <c r="B91" s="31"/>
      <c r="C91" s="38"/>
      <c r="D91" s="38"/>
      <c r="E91" s="87"/>
      <c r="F91" s="38"/>
      <c r="G91" s="87"/>
      <c r="H91" s="10"/>
      <c r="I91" s="10"/>
      <c r="J91" s="110"/>
    </row>
    <row r="92" spans="2:10" ht="39" customHeight="1">
      <c r="B92" s="42" t="s">
        <v>209</v>
      </c>
      <c r="C92" s="84" t="s">
        <v>643</v>
      </c>
      <c r="D92" s="84" t="s">
        <v>644</v>
      </c>
      <c r="E92" s="84" t="s">
        <v>646</v>
      </c>
      <c r="F92" s="84" t="s">
        <v>642</v>
      </c>
      <c r="G92" s="103" t="s">
        <v>645</v>
      </c>
      <c r="H92" s="104" t="s">
        <v>669</v>
      </c>
      <c r="I92" s="104" t="s">
        <v>668</v>
      </c>
      <c r="J92" s="115" t="s">
        <v>650</v>
      </c>
    </row>
    <row r="93" spans="2:10" ht="36" customHeight="1">
      <c r="B93" s="175"/>
      <c r="C93" s="4">
        <v>49</v>
      </c>
      <c r="D93" s="9" t="s">
        <v>162</v>
      </c>
      <c r="E93" s="9" t="s">
        <v>163</v>
      </c>
      <c r="F93" s="9" t="s">
        <v>161</v>
      </c>
      <c r="G93" s="9"/>
      <c r="H93" s="10">
        <f t="shared" si="4"/>
        <v>0.24</v>
      </c>
      <c r="I93" s="10">
        <f t="shared" ref="I93:I104" si="6">SUM(G93*H93)</f>
        <v>0</v>
      </c>
      <c r="J93" s="110">
        <v>0.08</v>
      </c>
    </row>
    <row r="94" spans="2:10" ht="36" customHeight="1">
      <c r="B94" s="175"/>
      <c r="C94" s="9">
        <v>64</v>
      </c>
      <c r="D94" s="9" t="s">
        <v>211</v>
      </c>
      <c r="E94" s="9" t="s">
        <v>212</v>
      </c>
      <c r="F94" s="45" t="s">
        <v>210</v>
      </c>
      <c r="G94" s="9"/>
      <c r="H94" s="10">
        <f t="shared" si="4"/>
        <v>45</v>
      </c>
      <c r="I94" s="10">
        <f t="shared" si="6"/>
        <v>0</v>
      </c>
      <c r="J94" s="110">
        <v>15</v>
      </c>
    </row>
    <row r="95" spans="2:10" ht="36" customHeight="1">
      <c r="B95" s="175"/>
      <c r="C95" s="9">
        <v>64</v>
      </c>
      <c r="D95" s="9" t="s">
        <v>214</v>
      </c>
      <c r="E95" s="9" t="s">
        <v>215</v>
      </c>
      <c r="F95" s="45" t="s">
        <v>213</v>
      </c>
      <c r="G95" s="9"/>
      <c r="H95" s="10">
        <f t="shared" si="4"/>
        <v>30</v>
      </c>
      <c r="I95" s="10">
        <f t="shared" si="6"/>
        <v>0</v>
      </c>
      <c r="J95" s="110">
        <v>10</v>
      </c>
    </row>
    <row r="96" spans="2:10" ht="36" customHeight="1">
      <c r="B96" s="175"/>
      <c r="C96" s="9">
        <v>65</v>
      </c>
      <c r="D96" s="9" t="s">
        <v>217</v>
      </c>
      <c r="E96" s="9" t="s">
        <v>218</v>
      </c>
      <c r="F96" s="9" t="s">
        <v>216</v>
      </c>
      <c r="G96" s="9"/>
      <c r="H96" s="10">
        <f t="shared" si="4"/>
        <v>6</v>
      </c>
      <c r="I96" s="10">
        <f t="shared" si="6"/>
        <v>0</v>
      </c>
      <c r="J96" s="110">
        <v>2</v>
      </c>
    </row>
    <row r="97" spans="2:10" ht="36" customHeight="1">
      <c r="B97" s="175"/>
      <c r="C97" s="9">
        <v>66</v>
      </c>
      <c r="D97" s="9" t="s">
        <v>220</v>
      </c>
      <c r="E97" s="9" t="s">
        <v>221</v>
      </c>
      <c r="F97" s="9" t="s">
        <v>219</v>
      </c>
      <c r="G97" s="9"/>
      <c r="H97" s="10">
        <f t="shared" si="4"/>
        <v>48</v>
      </c>
      <c r="I97" s="10">
        <f t="shared" si="6"/>
        <v>0</v>
      </c>
      <c r="J97" s="110">
        <v>16</v>
      </c>
    </row>
    <row r="98" spans="2:10" ht="36" customHeight="1">
      <c r="B98" s="175"/>
      <c r="C98" s="9">
        <v>67</v>
      </c>
      <c r="D98" s="9" t="s">
        <v>223</v>
      </c>
      <c r="E98" s="9" t="s">
        <v>224</v>
      </c>
      <c r="F98" s="45" t="s">
        <v>222</v>
      </c>
      <c r="G98" s="9"/>
      <c r="H98" s="10">
        <f t="shared" si="4"/>
        <v>90</v>
      </c>
      <c r="I98" s="10">
        <f t="shared" si="6"/>
        <v>0</v>
      </c>
      <c r="J98" s="110">
        <v>30</v>
      </c>
    </row>
    <row r="99" spans="2:10" ht="36" customHeight="1">
      <c r="B99" s="175"/>
      <c r="C99" s="52" t="s">
        <v>225</v>
      </c>
      <c r="D99" s="9" t="s">
        <v>227</v>
      </c>
      <c r="E99" s="9" t="s">
        <v>228</v>
      </c>
      <c r="F99" s="45" t="s">
        <v>226</v>
      </c>
      <c r="G99" s="9"/>
      <c r="H99" s="10">
        <f t="shared" si="4"/>
        <v>2100</v>
      </c>
      <c r="I99" s="10">
        <f t="shared" si="6"/>
        <v>0</v>
      </c>
      <c r="J99" s="110">
        <v>700</v>
      </c>
    </row>
    <row r="100" spans="2:10" ht="36" customHeight="1">
      <c r="B100" s="175"/>
      <c r="C100" s="52" t="s">
        <v>225</v>
      </c>
      <c r="D100" s="9" t="s">
        <v>230</v>
      </c>
      <c r="E100" s="9" t="s">
        <v>231</v>
      </c>
      <c r="F100" s="45" t="s">
        <v>229</v>
      </c>
      <c r="G100" s="9"/>
      <c r="H100" s="10">
        <f t="shared" si="4"/>
        <v>1800</v>
      </c>
      <c r="I100" s="10">
        <f t="shared" si="6"/>
        <v>0</v>
      </c>
      <c r="J100" s="110">
        <v>600</v>
      </c>
    </row>
    <row r="101" spans="2:10" ht="36" customHeight="1">
      <c r="B101" s="175"/>
      <c r="C101" s="52" t="s">
        <v>225</v>
      </c>
      <c r="D101" s="9" t="s">
        <v>233</v>
      </c>
      <c r="E101" s="18" t="s">
        <v>632</v>
      </c>
      <c r="F101" s="45" t="s">
        <v>232</v>
      </c>
      <c r="G101" s="18"/>
      <c r="H101" s="10">
        <f t="shared" si="4"/>
        <v>1500</v>
      </c>
      <c r="I101" s="10">
        <f t="shared" si="6"/>
        <v>0</v>
      </c>
      <c r="J101" s="110">
        <v>500</v>
      </c>
    </row>
    <row r="102" spans="2:10" ht="36" customHeight="1">
      <c r="B102" s="175"/>
      <c r="C102" s="52" t="s">
        <v>225</v>
      </c>
      <c r="D102" s="15" t="s">
        <v>235</v>
      </c>
      <c r="E102" s="15" t="s">
        <v>633</v>
      </c>
      <c r="F102" s="30" t="s">
        <v>234</v>
      </c>
      <c r="G102" s="15"/>
      <c r="H102" s="10">
        <f t="shared" si="4"/>
        <v>1200</v>
      </c>
      <c r="I102" s="10">
        <f t="shared" si="6"/>
        <v>0</v>
      </c>
      <c r="J102" s="111">
        <v>400</v>
      </c>
    </row>
    <row r="103" spans="2:10" ht="36" customHeight="1">
      <c r="B103" s="175"/>
      <c r="C103" s="52" t="s">
        <v>236</v>
      </c>
      <c r="D103" s="9" t="s">
        <v>670</v>
      </c>
      <c r="E103" s="9"/>
      <c r="F103" s="9" t="s">
        <v>237</v>
      </c>
      <c r="G103" s="50"/>
      <c r="H103" s="10">
        <f t="shared" si="4"/>
        <v>345</v>
      </c>
      <c r="I103" s="10">
        <f t="shared" si="6"/>
        <v>0</v>
      </c>
      <c r="J103" s="111">
        <v>115</v>
      </c>
    </row>
    <row r="104" spans="2:10" ht="36" customHeight="1">
      <c r="B104" s="175"/>
      <c r="C104" s="52" t="s">
        <v>236</v>
      </c>
      <c r="D104" s="9" t="s">
        <v>240</v>
      </c>
      <c r="E104" s="9"/>
      <c r="F104" s="9" t="s">
        <v>239</v>
      </c>
      <c r="G104" s="50"/>
      <c r="H104" s="10">
        <f t="shared" si="4"/>
        <v>249</v>
      </c>
      <c r="I104" s="10">
        <f t="shared" si="6"/>
        <v>0</v>
      </c>
      <c r="J104" s="111">
        <v>83</v>
      </c>
    </row>
    <row r="105" spans="2:10" ht="36" customHeight="1">
      <c r="B105" s="175"/>
      <c r="C105" s="9"/>
      <c r="D105" s="9"/>
      <c r="E105" s="9"/>
      <c r="F105" s="9"/>
      <c r="G105" s="9"/>
      <c r="H105" s="10"/>
      <c r="I105" s="26"/>
      <c r="J105" s="116"/>
    </row>
    <row r="106" spans="2:10" ht="36" customHeight="1">
      <c r="B106" s="175"/>
      <c r="C106" s="9"/>
      <c r="D106" s="9"/>
      <c r="E106" s="9"/>
      <c r="F106" s="9"/>
      <c r="G106" s="9"/>
      <c r="H106" s="10"/>
      <c r="I106" s="10"/>
      <c r="J106" s="110"/>
    </row>
    <row r="107" spans="2:10" ht="34.9" customHeight="1">
      <c r="B107" s="42" t="s">
        <v>241</v>
      </c>
      <c r="C107" s="84" t="s">
        <v>643</v>
      </c>
      <c r="D107" s="84" t="s">
        <v>644</v>
      </c>
      <c r="E107" s="84" t="s">
        <v>646</v>
      </c>
      <c r="F107" s="84" t="s">
        <v>642</v>
      </c>
      <c r="G107" s="103" t="s">
        <v>645</v>
      </c>
      <c r="H107" s="104" t="s">
        <v>669</v>
      </c>
      <c r="I107" s="104" t="s">
        <v>668</v>
      </c>
      <c r="J107" s="115" t="s">
        <v>650</v>
      </c>
    </row>
    <row r="108" spans="2:10" ht="30" customHeight="1">
      <c r="B108" s="176"/>
      <c r="C108" s="9">
        <v>16</v>
      </c>
      <c r="D108" s="26" t="s">
        <v>59</v>
      </c>
      <c r="E108" s="8" t="s">
        <v>140</v>
      </c>
      <c r="F108" s="9" t="s">
        <v>58</v>
      </c>
      <c r="G108" s="8"/>
      <c r="H108" s="10">
        <f t="shared" si="4"/>
        <v>0.60000000000000009</v>
      </c>
      <c r="I108" s="10">
        <f t="shared" ref="I108:I119" si="7">SUM(G108*H108)</f>
        <v>0</v>
      </c>
      <c r="J108" s="109">
        <v>0.2</v>
      </c>
    </row>
    <row r="109" spans="2:10" ht="30" customHeight="1">
      <c r="B109" s="176"/>
      <c r="C109" s="9">
        <v>68</v>
      </c>
      <c r="D109" s="26" t="s">
        <v>243</v>
      </c>
      <c r="E109" s="8" t="s">
        <v>244</v>
      </c>
      <c r="F109" s="45" t="s">
        <v>242</v>
      </c>
      <c r="G109" s="8"/>
      <c r="H109" s="10">
        <f t="shared" si="4"/>
        <v>7.2900000000000009</v>
      </c>
      <c r="I109" s="10">
        <f t="shared" si="7"/>
        <v>0</v>
      </c>
      <c r="J109" s="109">
        <v>2.4300000000000002</v>
      </c>
    </row>
    <row r="110" spans="2:10" ht="30" customHeight="1">
      <c r="B110" s="176"/>
      <c r="C110" s="9">
        <v>69</v>
      </c>
      <c r="D110" s="9" t="s">
        <v>246</v>
      </c>
      <c r="E110" s="9" t="s">
        <v>247</v>
      </c>
      <c r="F110" s="9" t="s">
        <v>245</v>
      </c>
      <c r="G110" s="9"/>
      <c r="H110" s="10">
        <f t="shared" si="4"/>
        <v>9.6000000000000014</v>
      </c>
      <c r="I110" s="10">
        <f t="shared" si="7"/>
        <v>0</v>
      </c>
      <c r="J110" s="110">
        <v>3.2</v>
      </c>
    </row>
    <row r="111" spans="2:10" ht="30" customHeight="1">
      <c r="B111" s="176"/>
      <c r="C111" s="9">
        <v>70</v>
      </c>
      <c r="D111" s="9" t="s">
        <v>249</v>
      </c>
      <c r="E111" s="9" t="s">
        <v>250</v>
      </c>
      <c r="F111" s="9" t="s">
        <v>248</v>
      </c>
      <c r="G111" s="9"/>
      <c r="H111" s="10">
        <f t="shared" si="4"/>
        <v>1.5</v>
      </c>
      <c r="I111" s="10">
        <f t="shared" si="7"/>
        <v>0</v>
      </c>
      <c r="J111" s="110">
        <v>0.5</v>
      </c>
    </row>
    <row r="112" spans="2:10" ht="30" customHeight="1">
      <c r="B112" s="176"/>
      <c r="C112" s="9">
        <v>71</v>
      </c>
      <c r="D112" s="9" t="s">
        <v>252</v>
      </c>
      <c r="E112" s="9" t="s">
        <v>253</v>
      </c>
      <c r="F112" s="9" t="s">
        <v>251</v>
      </c>
      <c r="G112" s="9"/>
      <c r="H112" s="10">
        <f t="shared" si="4"/>
        <v>0.99</v>
      </c>
      <c r="I112" s="10">
        <f t="shared" si="7"/>
        <v>0</v>
      </c>
      <c r="J112" s="110">
        <v>0.33</v>
      </c>
    </row>
    <row r="113" spans="1:10" ht="30" customHeight="1">
      <c r="B113" s="176"/>
      <c r="C113" s="9">
        <v>72</v>
      </c>
      <c r="D113" s="9" t="s">
        <v>255</v>
      </c>
      <c r="E113" s="9" t="s">
        <v>256</v>
      </c>
      <c r="F113" s="45" t="s">
        <v>254</v>
      </c>
      <c r="G113" s="9"/>
      <c r="H113" s="10">
        <f t="shared" si="4"/>
        <v>339</v>
      </c>
      <c r="I113" s="10">
        <f t="shared" si="7"/>
        <v>0</v>
      </c>
      <c r="J113" s="110">
        <v>113</v>
      </c>
    </row>
    <row r="114" spans="1:10" ht="30" customHeight="1">
      <c r="B114" s="176"/>
      <c r="C114" s="9">
        <v>73</v>
      </c>
      <c r="D114" s="9" t="s">
        <v>258</v>
      </c>
      <c r="E114" s="9" t="s">
        <v>259</v>
      </c>
      <c r="F114" s="9" t="s">
        <v>257</v>
      </c>
      <c r="G114" s="9"/>
      <c r="H114" s="10">
        <f t="shared" si="4"/>
        <v>0.60000000000000009</v>
      </c>
      <c r="I114" s="10">
        <f t="shared" si="7"/>
        <v>0</v>
      </c>
      <c r="J114" s="110">
        <v>0.2</v>
      </c>
    </row>
    <row r="115" spans="1:10" ht="30" customHeight="1">
      <c r="B115" s="176"/>
      <c r="C115" s="9">
        <v>74</v>
      </c>
      <c r="D115" s="9" t="s">
        <v>261</v>
      </c>
      <c r="E115" s="9">
        <v>6201</v>
      </c>
      <c r="F115" s="45" t="s">
        <v>260</v>
      </c>
      <c r="G115" s="9"/>
      <c r="H115" s="10">
        <f t="shared" si="4"/>
        <v>1.7999999999999998</v>
      </c>
      <c r="I115" s="10">
        <f t="shared" si="7"/>
        <v>0</v>
      </c>
      <c r="J115" s="110">
        <v>0.6</v>
      </c>
    </row>
    <row r="116" spans="1:10" ht="30" customHeight="1">
      <c r="B116" s="176"/>
      <c r="C116" s="9">
        <v>75</v>
      </c>
      <c r="D116" s="9" t="s">
        <v>263</v>
      </c>
      <c r="E116" s="9" t="s">
        <v>264</v>
      </c>
      <c r="F116" s="45" t="s">
        <v>262</v>
      </c>
      <c r="G116" s="9"/>
      <c r="H116" s="10">
        <f t="shared" si="4"/>
        <v>2.0999999999999996</v>
      </c>
      <c r="I116" s="10">
        <f t="shared" si="7"/>
        <v>0</v>
      </c>
      <c r="J116" s="110">
        <v>0.7</v>
      </c>
    </row>
    <row r="117" spans="1:10" s="54" customFormat="1" ht="30" customHeight="1">
      <c r="A117" s="106"/>
      <c r="B117" s="167"/>
      <c r="C117" s="9">
        <v>76</v>
      </c>
      <c r="D117" s="8" t="s">
        <v>266</v>
      </c>
      <c r="E117" s="8" t="s">
        <v>267</v>
      </c>
      <c r="F117" s="45" t="s">
        <v>265</v>
      </c>
      <c r="G117" s="8"/>
      <c r="H117" s="10">
        <f t="shared" si="4"/>
        <v>14.399999999999999</v>
      </c>
      <c r="I117" s="10">
        <f t="shared" si="7"/>
        <v>0</v>
      </c>
      <c r="J117" s="110">
        <v>4.8</v>
      </c>
    </row>
    <row r="118" spans="1:10" s="54" customFormat="1" ht="24.95" customHeight="1">
      <c r="A118" s="106"/>
      <c r="B118" s="167"/>
      <c r="C118" s="9">
        <v>77</v>
      </c>
      <c r="D118" s="26" t="s">
        <v>269</v>
      </c>
      <c r="E118" s="18" t="s">
        <v>270</v>
      </c>
      <c r="F118" s="45" t="s">
        <v>268</v>
      </c>
      <c r="G118" s="18"/>
      <c r="H118" s="10">
        <f t="shared" si="4"/>
        <v>6.8999999999999995</v>
      </c>
      <c r="I118" s="10">
        <f t="shared" si="7"/>
        <v>0</v>
      </c>
      <c r="J118" s="110">
        <v>2.2999999999999998</v>
      </c>
    </row>
    <row r="119" spans="1:10" s="54" customFormat="1" ht="27" customHeight="1">
      <c r="A119" s="106"/>
      <c r="B119" s="167"/>
      <c r="C119" s="9" t="s">
        <v>271</v>
      </c>
      <c r="D119" s="9" t="s">
        <v>272</v>
      </c>
      <c r="E119" s="18"/>
      <c r="F119" s="9"/>
      <c r="G119" s="18"/>
      <c r="H119" s="10">
        <f t="shared" si="4"/>
        <v>349.5</v>
      </c>
      <c r="I119" s="10">
        <f t="shared" si="7"/>
        <v>0</v>
      </c>
      <c r="J119" s="110">
        <v>116.5</v>
      </c>
    </row>
    <row r="120" spans="1:10" ht="27" customHeight="1">
      <c r="B120" s="176"/>
      <c r="C120" s="9"/>
      <c r="D120" s="9"/>
      <c r="E120" s="18"/>
      <c r="F120" s="9"/>
      <c r="G120" s="18"/>
      <c r="H120" s="10"/>
      <c r="I120" s="10"/>
      <c r="J120" s="110"/>
    </row>
    <row r="121" spans="1:10" ht="24.95" customHeight="1">
      <c r="B121" s="42" t="s">
        <v>273</v>
      </c>
      <c r="C121" s="92" t="s">
        <v>643</v>
      </c>
      <c r="D121" s="92" t="s">
        <v>644</v>
      </c>
      <c r="E121" s="92" t="s">
        <v>646</v>
      </c>
      <c r="F121" s="92" t="s">
        <v>642</v>
      </c>
      <c r="G121" s="103" t="s">
        <v>645</v>
      </c>
      <c r="H121" s="104" t="s">
        <v>669</v>
      </c>
      <c r="I121" s="104" t="s">
        <v>668</v>
      </c>
      <c r="J121" s="118" t="s">
        <v>650</v>
      </c>
    </row>
    <row r="122" spans="1:10" ht="24.95" customHeight="1">
      <c r="B122" s="171"/>
      <c r="C122" s="9">
        <v>78</v>
      </c>
      <c r="D122" s="9" t="s">
        <v>275</v>
      </c>
      <c r="E122" s="18"/>
      <c r="F122" s="9" t="s">
        <v>274</v>
      </c>
      <c r="G122" s="18"/>
      <c r="H122" s="10">
        <f t="shared" si="4"/>
        <v>3</v>
      </c>
      <c r="I122" s="10">
        <f t="shared" ref="I122:I123" si="8">SUM(G122*H122)</f>
        <v>0</v>
      </c>
      <c r="J122" s="110">
        <v>1</v>
      </c>
    </row>
    <row r="123" spans="1:10" ht="87.95" customHeight="1">
      <c r="B123" s="172"/>
      <c r="C123" s="9" t="s">
        <v>276</v>
      </c>
      <c r="D123" s="9" t="s">
        <v>278</v>
      </c>
      <c r="E123" s="56" t="s">
        <v>634</v>
      </c>
      <c r="F123" s="45" t="s">
        <v>277</v>
      </c>
      <c r="G123" s="56"/>
      <c r="H123" s="10">
        <f t="shared" si="4"/>
        <v>216</v>
      </c>
      <c r="I123" s="10">
        <f t="shared" si="8"/>
        <v>0</v>
      </c>
      <c r="J123" s="110">
        <v>72</v>
      </c>
    </row>
    <row r="124" spans="1:10" ht="24.95" customHeight="1">
      <c r="B124" s="172"/>
      <c r="C124" s="9"/>
      <c r="D124" s="9"/>
      <c r="E124" s="18"/>
      <c r="F124" s="9"/>
      <c r="G124" s="18"/>
      <c r="H124" s="10"/>
      <c r="I124" s="10"/>
      <c r="J124" s="110"/>
    </row>
    <row r="125" spans="1:10" ht="24.95" customHeight="1">
      <c r="B125" s="172"/>
      <c r="C125" s="9"/>
      <c r="D125" s="9"/>
      <c r="E125" s="18"/>
      <c r="F125" s="9"/>
      <c r="G125" s="18"/>
      <c r="H125" s="10"/>
      <c r="I125" s="10"/>
      <c r="J125" s="110"/>
    </row>
    <row r="126" spans="1:10" ht="24.95" customHeight="1">
      <c r="B126" s="172"/>
      <c r="C126" s="9"/>
      <c r="D126" s="9"/>
      <c r="E126" s="18"/>
      <c r="F126" s="9"/>
      <c r="G126" s="18"/>
      <c r="H126" s="10"/>
      <c r="I126" s="10"/>
      <c r="J126" s="110"/>
    </row>
    <row r="127" spans="1:10" ht="24.95" customHeight="1">
      <c r="B127" s="172"/>
      <c r="C127" s="9"/>
      <c r="D127" s="9"/>
      <c r="E127" s="18"/>
      <c r="F127" s="9"/>
      <c r="G127" s="18"/>
      <c r="H127" s="10"/>
      <c r="I127" s="10"/>
      <c r="J127" s="110"/>
    </row>
    <row r="128" spans="1:10" ht="24.95" customHeight="1">
      <c r="B128" s="172"/>
      <c r="C128" s="9"/>
      <c r="D128" s="9"/>
      <c r="E128" s="18"/>
      <c r="F128" s="9"/>
      <c r="G128" s="18"/>
      <c r="H128" s="10"/>
      <c r="I128" s="10"/>
      <c r="J128" s="110"/>
    </row>
    <row r="129" spans="2:10" ht="21.95" customHeight="1">
      <c r="B129" s="172"/>
      <c r="C129" s="9"/>
      <c r="D129" s="9"/>
      <c r="E129" s="18"/>
      <c r="F129" s="9"/>
      <c r="G129" s="18"/>
      <c r="H129" s="10"/>
      <c r="I129" s="10"/>
      <c r="J129" s="110"/>
    </row>
    <row r="130" spans="2:10" ht="21.95" customHeight="1">
      <c r="B130" s="174"/>
      <c r="C130" s="9"/>
      <c r="D130" s="9"/>
      <c r="E130" s="18"/>
      <c r="F130" s="9"/>
      <c r="G130" s="18"/>
      <c r="H130" s="10"/>
      <c r="I130" s="10"/>
      <c r="J130" s="110"/>
    </row>
    <row r="131" spans="2:10" ht="33" customHeight="1">
      <c r="B131" s="42" t="s">
        <v>664</v>
      </c>
      <c r="C131" s="84" t="s">
        <v>643</v>
      </c>
      <c r="D131" s="84" t="s">
        <v>644</v>
      </c>
      <c r="E131" s="84" t="s">
        <v>646</v>
      </c>
      <c r="F131" s="84" t="s">
        <v>642</v>
      </c>
      <c r="G131" s="103" t="s">
        <v>645</v>
      </c>
      <c r="H131" s="104" t="s">
        <v>669</v>
      </c>
      <c r="I131" s="104" t="s">
        <v>668</v>
      </c>
      <c r="J131" s="115" t="s">
        <v>650</v>
      </c>
    </row>
    <row r="132" spans="2:10" ht="25.9" customHeight="1">
      <c r="B132" s="171"/>
      <c r="C132" s="9">
        <v>73</v>
      </c>
      <c r="D132" s="9" t="s">
        <v>258</v>
      </c>
      <c r="E132" s="9" t="s">
        <v>259</v>
      </c>
      <c r="F132" s="9" t="s">
        <v>280</v>
      </c>
      <c r="G132" s="9"/>
      <c r="H132" s="10">
        <f t="shared" si="4"/>
        <v>0.48</v>
      </c>
      <c r="I132" s="10">
        <f t="shared" ref="I132:I155" si="9">SUM(G132*H132)</f>
        <v>0</v>
      </c>
      <c r="J132" s="119">
        <v>0.16</v>
      </c>
    </row>
    <row r="133" spans="2:10" ht="25.9" customHeight="1">
      <c r="B133" s="172"/>
      <c r="C133" s="9">
        <v>76</v>
      </c>
      <c r="D133" s="9" t="s">
        <v>281</v>
      </c>
      <c r="E133" s="8" t="s">
        <v>282</v>
      </c>
      <c r="F133" s="45" t="s">
        <v>265</v>
      </c>
      <c r="G133" s="8"/>
      <c r="H133" s="10">
        <f t="shared" si="4"/>
        <v>14.399999999999999</v>
      </c>
      <c r="I133" s="10">
        <f t="shared" si="9"/>
        <v>0</v>
      </c>
      <c r="J133" s="110">
        <v>4.8</v>
      </c>
    </row>
    <row r="134" spans="2:10" ht="25.9" customHeight="1">
      <c r="B134" s="172"/>
      <c r="C134" s="9">
        <v>79</v>
      </c>
      <c r="D134" s="9" t="s">
        <v>284</v>
      </c>
      <c r="E134" s="9" t="s">
        <v>285</v>
      </c>
      <c r="F134" s="45" t="s">
        <v>283</v>
      </c>
      <c r="G134" s="9"/>
      <c r="H134" s="10">
        <f t="shared" si="4"/>
        <v>2.3809523809523823</v>
      </c>
      <c r="I134" s="10">
        <f t="shared" si="9"/>
        <v>0</v>
      </c>
      <c r="J134" s="120">
        <v>0.79365079365079405</v>
      </c>
    </row>
    <row r="135" spans="2:10" ht="24" customHeight="1">
      <c r="B135" s="172"/>
      <c r="C135" s="9">
        <v>80</v>
      </c>
      <c r="D135" s="9" t="s">
        <v>287</v>
      </c>
      <c r="E135" s="9" t="s">
        <v>184</v>
      </c>
      <c r="F135" s="45" t="s">
        <v>286</v>
      </c>
      <c r="G135" s="9"/>
      <c r="H135" s="10">
        <f t="shared" si="4"/>
        <v>22.200000000000003</v>
      </c>
      <c r="I135" s="10">
        <f t="shared" si="9"/>
        <v>0</v>
      </c>
      <c r="J135" s="110">
        <v>7.4</v>
      </c>
    </row>
    <row r="136" spans="2:10" ht="24" customHeight="1">
      <c r="B136" s="172"/>
      <c r="C136" s="9">
        <v>81</v>
      </c>
      <c r="D136" s="9" t="s">
        <v>289</v>
      </c>
      <c r="E136" s="9" t="s">
        <v>290</v>
      </c>
      <c r="F136" s="45" t="s">
        <v>288</v>
      </c>
      <c r="G136" s="9"/>
      <c r="H136" s="10">
        <f t="shared" si="4"/>
        <v>114</v>
      </c>
      <c r="I136" s="10">
        <f t="shared" si="9"/>
        <v>0</v>
      </c>
      <c r="J136" s="110">
        <v>38</v>
      </c>
    </row>
    <row r="137" spans="2:10" ht="24" customHeight="1">
      <c r="B137" s="172"/>
      <c r="C137" s="9">
        <v>82</v>
      </c>
      <c r="D137" s="9" t="s">
        <v>292</v>
      </c>
      <c r="E137" s="18" t="s">
        <v>635</v>
      </c>
      <c r="F137" s="45" t="s">
        <v>291</v>
      </c>
      <c r="G137" s="18"/>
      <c r="H137" s="10">
        <f t="shared" ref="H137:H193" si="10">J137*3</f>
        <v>19.5</v>
      </c>
      <c r="I137" s="10">
        <f t="shared" si="9"/>
        <v>0</v>
      </c>
      <c r="J137" s="110">
        <v>6.5</v>
      </c>
    </row>
    <row r="138" spans="2:10" ht="24" customHeight="1">
      <c r="B138" s="172"/>
      <c r="C138" s="9">
        <v>83</v>
      </c>
      <c r="D138" s="9" t="s">
        <v>294</v>
      </c>
      <c r="E138" s="9"/>
      <c r="F138" s="9" t="s">
        <v>293</v>
      </c>
      <c r="G138" s="9"/>
      <c r="H138" s="10">
        <f t="shared" si="10"/>
        <v>12</v>
      </c>
      <c r="I138" s="10">
        <f t="shared" si="9"/>
        <v>0</v>
      </c>
      <c r="J138" s="110">
        <v>4</v>
      </c>
    </row>
    <row r="139" spans="2:10" ht="24" customHeight="1">
      <c r="B139" s="172"/>
      <c r="C139" s="9" t="s">
        <v>295</v>
      </c>
      <c r="D139" s="8" t="s">
        <v>297</v>
      </c>
      <c r="E139" s="9" t="s">
        <v>96</v>
      </c>
      <c r="F139" s="45" t="s">
        <v>296</v>
      </c>
      <c r="G139" s="9"/>
      <c r="H139" s="10">
        <f t="shared" si="10"/>
        <v>42</v>
      </c>
      <c r="I139" s="10">
        <f t="shared" si="9"/>
        <v>0</v>
      </c>
      <c r="J139" s="110">
        <v>14</v>
      </c>
    </row>
    <row r="140" spans="2:10" ht="24" customHeight="1">
      <c r="B140" s="172"/>
      <c r="C140" s="9" t="s">
        <v>295</v>
      </c>
      <c r="D140" s="8" t="s">
        <v>299</v>
      </c>
      <c r="E140" s="78" t="s">
        <v>300</v>
      </c>
      <c r="F140" s="77" t="s">
        <v>298</v>
      </c>
      <c r="G140" s="78"/>
      <c r="H140" s="10">
        <f t="shared" si="10"/>
        <v>72</v>
      </c>
      <c r="I140" s="10">
        <f t="shared" si="9"/>
        <v>0</v>
      </c>
      <c r="J140" s="110">
        <v>24</v>
      </c>
    </row>
    <row r="141" spans="2:10" ht="24" customHeight="1">
      <c r="B141" s="172"/>
      <c r="C141" s="9" t="s">
        <v>301</v>
      </c>
      <c r="D141" s="8" t="s">
        <v>302</v>
      </c>
      <c r="E141" s="9" t="s">
        <v>96</v>
      </c>
      <c r="F141" s="45" t="s">
        <v>101</v>
      </c>
      <c r="G141" s="9"/>
      <c r="H141" s="10">
        <f t="shared" si="10"/>
        <v>9.6000000000000014</v>
      </c>
      <c r="I141" s="10">
        <f t="shared" si="9"/>
        <v>0</v>
      </c>
      <c r="J141" s="110">
        <v>3.2</v>
      </c>
    </row>
    <row r="142" spans="2:10" ht="24" customHeight="1">
      <c r="B142" s="172"/>
      <c r="C142" s="9" t="s">
        <v>301</v>
      </c>
      <c r="D142" s="8" t="s">
        <v>102</v>
      </c>
      <c r="E142" s="9" t="s">
        <v>304</v>
      </c>
      <c r="F142" s="77" t="s">
        <v>303</v>
      </c>
      <c r="G142" s="9"/>
      <c r="H142" s="10">
        <f t="shared" si="10"/>
        <v>11.399999999999999</v>
      </c>
      <c r="I142" s="10">
        <f t="shared" si="9"/>
        <v>0</v>
      </c>
      <c r="J142" s="110">
        <v>3.8</v>
      </c>
    </row>
    <row r="143" spans="2:10" ht="24" customHeight="1">
      <c r="B143" s="172"/>
      <c r="C143" s="9">
        <v>86</v>
      </c>
      <c r="D143" s="9" t="s">
        <v>306</v>
      </c>
      <c r="E143" s="9" t="s">
        <v>307</v>
      </c>
      <c r="F143" s="9" t="s">
        <v>305</v>
      </c>
      <c r="G143" s="9"/>
      <c r="H143" s="10">
        <f t="shared" si="10"/>
        <v>105</v>
      </c>
      <c r="I143" s="10">
        <f t="shared" si="9"/>
        <v>0</v>
      </c>
      <c r="J143" s="110">
        <v>35</v>
      </c>
    </row>
    <row r="144" spans="2:10" ht="24" customHeight="1">
      <c r="B144" s="172"/>
      <c r="C144" s="9">
        <v>87</v>
      </c>
      <c r="D144" s="9" t="s">
        <v>309</v>
      </c>
      <c r="E144" s="9" t="s">
        <v>184</v>
      </c>
      <c r="F144" s="9" t="s">
        <v>308</v>
      </c>
      <c r="G144" s="9"/>
      <c r="H144" s="10">
        <f t="shared" si="10"/>
        <v>70.5</v>
      </c>
      <c r="I144" s="10">
        <f t="shared" si="9"/>
        <v>0</v>
      </c>
      <c r="J144" s="110">
        <v>23.5</v>
      </c>
    </row>
    <row r="145" spans="2:10" ht="24" customHeight="1">
      <c r="B145" s="172"/>
      <c r="C145" s="9">
        <v>88</v>
      </c>
      <c r="D145" s="9" t="s">
        <v>311</v>
      </c>
      <c r="E145" s="9" t="s">
        <v>312</v>
      </c>
      <c r="F145" s="45" t="s">
        <v>310</v>
      </c>
      <c r="G145" s="9"/>
      <c r="H145" s="10">
        <f t="shared" si="10"/>
        <v>114</v>
      </c>
      <c r="I145" s="10">
        <f t="shared" si="9"/>
        <v>0</v>
      </c>
      <c r="J145" s="110">
        <v>38</v>
      </c>
    </row>
    <row r="146" spans="2:10" ht="24" customHeight="1">
      <c r="B146" s="172"/>
      <c r="C146" s="9">
        <v>89</v>
      </c>
      <c r="D146" s="9" t="s">
        <v>314</v>
      </c>
      <c r="E146" s="9" t="s">
        <v>315</v>
      </c>
      <c r="F146" s="45" t="s">
        <v>313</v>
      </c>
      <c r="G146" s="9"/>
      <c r="H146" s="10">
        <f t="shared" si="10"/>
        <v>5.4</v>
      </c>
      <c r="I146" s="10">
        <f t="shared" si="9"/>
        <v>0</v>
      </c>
      <c r="J146" s="110">
        <v>1.8</v>
      </c>
    </row>
    <row r="147" spans="2:10" ht="24" customHeight="1">
      <c r="B147" s="172"/>
      <c r="C147" s="9">
        <v>90</v>
      </c>
      <c r="D147" s="50" t="s">
        <v>317</v>
      </c>
      <c r="E147" s="50" t="s">
        <v>318</v>
      </c>
      <c r="F147" s="45" t="s">
        <v>316</v>
      </c>
      <c r="G147" s="50"/>
      <c r="H147" s="10">
        <f t="shared" si="10"/>
        <v>11.91</v>
      </c>
      <c r="I147" s="10">
        <f t="shared" si="9"/>
        <v>0</v>
      </c>
      <c r="J147" s="117">
        <v>3.97</v>
      </c>
    </row>
    <row r="148" spans="2:10" ht="24" customHeight="1">
      <c r="B148" s="172"/>
      <c r="C148" s="9">
        <v>91</v>
      </c>
      <c r="D148" s="50" t="s">
        <v>320</v>
      </c>
      <c r="E148" s="50"/>
      <c r="F148" s="45" t="s">
        <v>319</v>
      </c>
      <c r="G148" s="50"/>
      <c r="H148" s="10">
        <f t="shared" si="10"/>
        <v>8.3999999999999986</v>
      </c>
      <c r="I148" s="10">
        <f t="shared" si="9"/>
        <v>0</v>
      </c>
      <c r="J148" s="117">
        <v>2.8</v>
      </c>
    </row>
    <row r="149" spans="2:10" ht="24" customHeight="1">
      <c r="B149" s="172"/>
      <c r="C149" s="9">
        <v>92</v>
      </c>
      <c r="D149" s="9" t="s">
        <v>322</v>
      </c>
      <c r="E149" s="9" t="s">
        <v>323</v>
      </c>
      <c r="F149" s="9" t="s">
        <v>321</v>
      </c>
      <c r="G149" s="50"/>
      <c r="H149" s="10">
        <f t="shared" si="10"/>
        <v>0.30000000000000004</v>
      </c>
      <c r="I149" s="10">
        <f t="shared" si="9"/>
        <v>0</v>
      </c>
      <c r="J149" s="117">
        <v>0.1</v>
      </c>
    </row>
    <row r="150" spans="2:10" ht="24" customHeight="1">
      <c r="B150" s="172"/>
      <c r="C150" s="9">
        <v>93</v>
      </c>
      <c r="D150" s="9" t="s">
        <v>325</v>
      </c>
      <c r="E150" s="9" t="s">
        <v>323</v>
      </c>
      <c r="F150" s="9" t="s">
        <v>324</v>
      </c>
      <c r="G150" s="9"/>
      <c r="H150" s="10">
        <f t="shared" si="10"/>
        <v>0.48</v>
      </c>
      <c r="I150" s="10">
        <f t="shared" si="9"/>
        <v>0</v>
      </c>
      <c r="J150" s="110">
        <v>0.16</v>
      </c>
    </row>
    <row r="151" spans="2:10" ht="24" customHeight="1">
      <c r="B151" s="172"/>
      <c r="C151" s="9">
        <v>94</v>
      </c>
      <c r="D151" s="9" t="s">
        <v>327</v>
      </c>
      <c r="E151" s="9" t="s">
        <v>328</v>
      </c>
      <c r="F151" s="9" t="s">
        <v>326</v>
      </c>
      <c r="G151" s="9"/>
      <c r="H151" s="10">
        <f t="shared" si="10"/>
        <v>4.0500000000000007</v>
      </c>
      <c r="I151" s="10">
        <f t="shared" si="9"/>
        <v>0</v>
      </c>
      <c r="J151" s="110">
        <v>1.35</v>
      </c>
    </row>
    <row r="152" spans="2:10" ht="24" customHeight="1">
      <c r="B152" s="172"/>
      <c r="C152" s="9">
        <v>95</v>
      </c>
      <c r="D152" s="9" t="s">
        <v>330</v>
      </c>
      <c r="E152" s="9" t="s">
        <v>331</v>
      </c>
      <c r="F152" s="9" t="s">
        <v>329</v>
      </c>
      <c r="G152" s="9"/>
      <c r="H152" s="10">
        <f t="shared" si="10"/>
        <v>37.5</v>
      </c>
      <c r="I152" s="10">
        <f t="shared" si="9"/>
        <v>0</v>
      </c>
      <c r="J152" s="110">
        <v>12.5</v>
      </c>
    </row>
    <row r="153" spans="2:10" ht="24" customHeight="1">
      <c r="B153" s="172"/>
      <c r="C153" s="9">
        <v>96</v>
      </c>
      <c r="D153" s="9" t="s">
        <v>333</v>
      </c>
      <c r="E153" s="9" t="s">
        <v>334</v>
      </c>
      <c r="F153" s="9" t="s">
        <v>332</v>
      </c>
      <c r="G153" s="9"/>
      <c r="H153" s="10">
        <f t="shared" si="10"/>
        <v>1.5</v>
      </c>
      <c r="I153" s="10">
        <f t="shared" si="9"/>
        <v>0</v>
      </c>
      <c r="J153" s="110">
        <v>0.5</v>
      </c>
    </row>
    <row r="154" spans="2:10" ht="24" customHeight="1">
      <c r="B154" s="172"/>
      <c r="C154" s="9" t="s">
        <v>335</v>
      </c>
      <c r="D154" s="9" t="s">
        <v>337</v>
      </c>
      <c r="E154" s="9" t="s">
        <v>338</v>
      </c>
      <c r="F154" s="77" t="s">
        <v>336</v>
      </c>
      <c r="G154" s="9"/>
      <c r="H154" s="10">
        <f t="shared" si="10"/>
        <v>207</v>
      </c>
      <c r="I154" s="10">
        <f t="shared" si="9"/>
        <v>0</v>
      </c>
      <c r="J154" s="110">
        <v>69</v>
      </c>
    </row>
    <row r="155" spans="2:10" ht="24" customHeight="1">
      <c r="B155" s="172"/>
      <c r="C155" s="9" t="s">
        <v>335</v>
      </c>
      <c r="D155" s="9" t="s">
        <v>337</v>
      </c>
      <c r="E155" s="9" t="s">
        <v>338</v>
      </c>
      <c r="F155" s="45" t="s">
        <v>339</v>
      </c>
      <c r="G155" s="9"/>
      <c r="H155" s="10">
        <f t="shared" si="10"/>
        <v>222</v>
      </c>
      <c r="I155" s="10">
        <f t="shared" si="9"/>
        <v>0</v>
      </c>
      <c r="J155" s="110">
        <v>74</v>
      </c>
    </row>
    <row r="156" spans="2:10" ht="24" customHeight="1">
      <c r="B156" s="85"/>
      <c r="C156" s="38"/>
      <c r="D156" s="38"/>
      <c r="E156" s="9"/>
      <c r="F156" s="86"/>
      <c r="G156" s="9"/>
      <c r="H156" s="10"/>
      <c r="I156" s="10"/>
      <c r="J156" s="110"/>
    </row>
    <row r="157" spans="2:10" ht="36" customHeight="1">
      <c r="B157" s="84" t="s">
        <v>665</v>
      </c>
      <c r="C157" s="84" t="s">
        <v>643</v>
      </c>
      <c r="D157" s="84" t="s">
        <v>644</v>
      </c>
      <c r="E157" s="84" t="s">
        <v>646</v>
      </c>
      <c r="F157" s="84" t="s">
        <v>642</v>
      </c>
      <c r="G157" s="103" t="s">
        <v>645</v>
      </c>
      <c r="H157" s="104" t="s">
        <v>669</v>
      </c>
      <c r="I157" s="104" t="s">
        <v>668</v>
      </c>
      <c r="J157" s="115" t="s">
        <v>650</v>
      </c>
    </row>
    <row r="158" spans="2:10" ht="23.1" customHeight="1">
      <c r="B158" s="176"/>
      <c r="C158" s="9">
        <v>97</v>
      </c>
      <c r="D158" s="9" t="s">
        <v>342</v>
      </c>
      <c r="E158" s="9" t="s">
        <v>158</v>
      </c>
      <c r="F158" s="45" t="s">
        <v>341</v>
      </c>
      <c r="G158" s="9"/>
      <c r="H158" s="10">
        <f t="shared" si="10"/>
        <v>3</v>
      </c>
      <c r="I158" s="10">
        <f t="shared" ref="I158:I174" si="11">SUM(G158*H158)</f>
        <v>0</v>
      </c>
      <c r="J158" s="110">
        <v>1</v>
      </c>
    </row>
    <row r="159" spans="2:10" ht="24.95" customHeight="1">
      <c r="B159" s="176"/>
      <c r="C159" s="9" t="s">
        <v>343</v>
      </c>
      <c r="D159" s="9" t="s">
        <v>345</v>
      </c>
      <c r="E159" s="40" t="s">
        <v>346</v>
      </c>
      <c r="F159" s="45" t="s">
        <v>344</v>
      </c>
      <c r="G159" s="40"/>
      <c r="H159" s="10">
        <f t="shared" si="10"/>
        <v>10.5</v>
      </c>
      <c r="I159" s="10">
        <f t="shared" si="11"/>
        <v>0</v>
      </c>
      <c r="J159" s="110">
        <v>3.5</v>
      </c>
    </row>
    <row r="160" spans="2:10" ht="24" customHeight="1">
      <c r="B160" s="176"/>
      <c r="C160" s="9" t="s">
        <v>343</v>
      </c>
      <c r="D160" s="9" t="s">
        <v>345</v>
      </c>
      <c r="E160" s="40" t="s">
        <v>346</v>
      </c>
      <c r="F160" s="45" t="s">
        <v>347</v>
      </c>
      <c r="G160" s="40"/>
      <c r="H160" s="10">
        <f t="shared" si="10"/>
        <v>10.5</v>
      </c>
      <c r="I160" s="10">
        <f t="shared" si="11"/>
        <v>0</v>
      </c>
      <c r="J160" s="110">
        <v>3.5</v>
      </c>
    </row>
    <row r="161" spans="2:10" ht="15.95" customHeight="1">
      <c r="B161" s="176"/>
      <c r="C161" s="9">
        <v>101</v>
      </c>
      <c r="D161" s="9" t="s">
        <v>349</v>
      </c>
      <c r="E161" s="40" t="s">
        <v>636</v>
      </c>
      <c r="F161" s="45" t="s">
        <v>348</v>
      </c>
      <c r="G161" s="40"/>
      <c r="H161" s="10">
        <f t="shared" si="10"/>
        <v>27</v>
      </c>
      <c r="I161" s="10">
        <f t="shared" si="11"/>
        <v>0</v>
      </c>
      <c r="J161" s="110">
        <v>9</v>
      </c>
    </row>
    <row r="162" spans="2:10" ht="15.95" customHeight="1">
      <c r="B162" s="176"/>
      <c r="C162" s="9">
        <v>102</v>
      </c>
      <c r="D162" s="9" t="s">
        <v>351</v>
      </c>
      <c r="E162" s="40" t="s">
        <v>352</v>
      </c>
      <c r="F162" s="45" t="s">
        <v>350</v>
      </c>
      <c r="G162" s="40"/>
      <c r="H162" s="10">
        <f t="shared" si="10"/>
        <v>75</v>
      </c>
      <c r="I162" s="10">
        <f t="shared" si="11"/>
        <v>0</v>
      </c>
      <c r="J162" s="110">
        <v>25</v>
      </c>
    </row>
    <row r="163" spans="2:10" ht="15.95" customHeight="1">
      <c r="B163" s="176"/>
      <c r="C163" s="9">
        <v>103</v>
      </c>
      <c r="D163" s="9" t="s">
        <v>354</v>
      </c>
      <c r="E163" s="40" t="s">
        <v>355</v>
      </c>
      <c r="F163" s="45" t="s">
        <v>353</v>
      </c>
      <c r="G163" s="40"/>
      <c r="H163" s="10">
        <f t="shared" si="10"/>
        <v>45</v>
      </c>
      <c r="I163" s="10">
        <f t="shared" si="11"/>
        <v>0</v>
      </c>
      <c r="J163" s="110">
        <v>15</v>
      </c>
    </row>
    <row r="164" spans="2:10" ht="15.95" customHeight="1">
      <c r="B164" s="176"/>
      <c r="C164" s="9">
        <v>104</v>
      </c>
      <c r="D164" s="9" t="s">
        <v>357</v>
      </c>
      <c r="E164" s="40" t="s">
        <v>358</v>
      </c>
      <c r="F164" s="45" t="s">
        <v>356</v>
      </c>
      <c r="G164" s="40"/>
      <c r="H164" s="10">
        <f t="shared" si="10"/>
        <v>2.7</v>
      </c>
      <c r="I164" s="10">
        <f t="shared" si="11"/>
        <v>0</v>
      </c>
      <c r="J164" s="110">
        <v>0.9</v>
      </c>
    </row>
    <row r="165" spans="2:10" ht="17.100000000000001" customHeight="1">
      <c r="B165" s="176"/>
      <c r="C165" s="9">
        <v>105</v>
      </c>
      <c r="D165" s="9" t="s">
        <v>360</v>
      </c>
      <c r="E165" s="40" t="s">
        <v>361</v>
      </c>
      <c r="F165" s="45" t="s">
        <v>359</v>
      </c>
      <c r="G165" s="40"/>
      <c r="H165" s="10">
        <f t="shared" si="10"/>
        <v>0.66</v>
      </c>
      <c r="I165" s="10">
        <f t="shared" si="11"/>
        <v>0</v>
      </c>
      <c r="J165" s="110">
        <v>0.22</v>
      </c>
    </row>
    <row r="166" spans="2:10" ht="17.100000000000001" customHeight="1">
      <c r="B166" s="176"/>
      <c r="C166" s="9">
        <v>107</v>
      </c>
      <c r="D166" s="9" t="s">
        <v>363</v>
      </c>
      <c r="E166" s="40" t="s">
        <v>364</v>
      </c>
      <c r="F166" s="45" t="s">
        <v>362</v>
      </c>
      <c r="G166" s="40"/>
      <c r="H166" s="10">
        <f t="shared" si="10"/>
        <v>2.4000000000000004</v>
      </c>
      <c r="I166" s="10">
        <f t="shared" si="11"/>
        <v>0</v>
      </c>
      <c r="J166" s="110">
        <v>0.8</v>
      </c>
    </row>
    <row r="167" spans="2:10" ht="27" customHeight="1">
      <c r="B167" s="176"/>
      <c r="C167" s="9">
        <v>108</v>
      </c>
      <c r="D167" s="26" t="s">
        <v>133</v>
      </c>
      <c r="E167" s="40" t="s">
        <v>366</v>
      </c>
      <c r="F167" s="9" t="s">
        <v>365</v>
      </c>
      <c r="G167" s="40"/>
      <c r="H167" s="10">
        <f t="shared" si="10"/>
        <v>0.54</v>
      </c>
      <c r="I167" s="10">
        <f t="shared" si="11"/>
        <v>0</v>
      </c>
      <c r="J167" s="110">
        <v>0.18</v>
      </c>
    </row>
    <row r="168" spans="2:10" ht="27" customHeight="1">
      <c r="B168" s="176"/>
      <c r="C168" s="9">
        <v>109</v>
      </c>
      <c r="D168" s="26" t="s">
        <v>368</v>
      </c>
      <c r="E168" s="40" t="s">
        <v>369</v>
      </c>
      <c r="F168" s="45" t="s">
        <v>367</v>
      </c>
      <c r="G168" s="40"/>
      <c r="H168" s="10">
        <f t="shared" si="10"/>
        <v>2.25</v>
      </c>
      <c r="I168" s="10">
        <f t="shared" si="11"/>
        <v>0</v>
      </c>
      <c r="J168" s="110">
        <v>0.75</v>
      </c>
    </row>
    <row r="169" spans="2:10" ht="27" customHeight="1">
      <c r="B169" s="176"/>
      <c r="C169" s="9">
        <v>110</v>
      </c>
      <c r="D169" s="9" t="s">
        <v>371</v>
      </c>
      <c r="E169" s="40" t="s">
        <v>372</v>
      </c>
      <c r="F169" s="45" t="s">
        <v>370</v>
      </c>
      <c r="G169" s="40"/>
      <c r="H169" s="10">
        <f t="shared" si="10"/>
        <v>81</v>
      </c>
      <c r="I169" s="10">
        <f t="shared" si="11"/>
        <v>0</v>
      </c>
      <c r="J169" s="110">
        <v>27</v>
      </c>
    </row>
    <row r="170" spans="2:10" ht="27" customHeight="1">
      <c r="B170" s="176"/>
      <c r="C170" s="9">
        <v>148</v>
      </c>
      <c r="D170" s="18" t="s">
        <v>374</v>
      </c>
      <c r="E170" s="40" t="s">
        <v>375</v>
      </c>
      <c r="F170" s="45" t="s">
        <v>373</v>
      </c>
      <c r="G170" s="40"/>
      <c r="H170" s="10">
        <f t="shared" si="10"/>
        <v>12.299999999999999</v>
      </c>
      <c r="I170" s="10">
        <f t="shared" si="11"/>
        <v>0</v>
      </c>
      <c r="J170" s="110">
        <v>4.0999999999999996</v>
      </c>
    </row>
    <row r="171" spans="2:10" ht="27" customHeight="1">
      <c r="B171" s="176"/>
      <c r="C171" s="9">
        <v>149</v>
      </c>
      <c r="D171" s="9" t="s">
        <v>377</v>
      </c>
      <c r="E171" s="40" t="s">
        <v>378</v>
      </c>
      <c r="F171" s="45" t="s">
        <v>376</v>
      </c>
      <c r="G171" s="40"/>
      <c r="H171" s="10">
        <f t="shared" si="10"/>
        <v>76.5</v>
      </c>
      <c r="I171" s="10">
        <f t="shared" si="11"/>
        <v>0</v>
      </c>
      <c r="J171" s="110">
        <v>25.5</v>
      </c>
    </row>
    <row r="172" spans="2:10" ht="27" customHeight="1">
      <c r="B172" s="176"/>
      <c r="C172" s="9">
        <v>150</v>
      </c>
      <c r="D172" s="9" t="s">
        <v>380</v>
      </c>
      <c r="E172" s="56" t="s">
        <v>381</v>
      </c>
      <c r="F172" s="45" t="s">
        <v>379</v>
      </c>
      <c r="G172" s="56"/>
      <c r="H172" s="10">
        <f t="shared" si="10"/>
        <v>3.66</v>
      </c>
      <c r="I172" s="10">
        <f t="shared" si="11"/>
        <v>0</v>
      </c>
      <c r="J172" s="110">
        <v>1.22</v>
      </c>
    </row>
    <row r="173" spans="2:10" ht="26.1" customHeight="1">
      <c r="B173" s="176"/>
      <c r="C173" s="9">
        <v>151</v>
      </c>
      <c r="D173" s="9" t="s">
        <v>383</v>
      </c>
      <c r="E173" s="40"/>
      <c r="F173" s="45" t="s">
        <v>382</v>
      </c>
      <c r="G173" s="40"/>
      <c r="H173" s="10">
        <f t="shared" si="10"/>
        <v>2.8499999999999996</v>
      </c>
      <c r="I173" s="10">
        <f t="shared" si="11"/>
        <v>0</v>
      </c>
      <c r="J173" s="116">
        <v>0.95</v>
      </c>
    </row>
    <row r="174" spans="2:10" ht="26.1" customHeight="1">
      <c r="B174" s="176"/>
      <c r="C174" s="9">
        <v>152</v>
      </c>
      <c r="D174" s="9" t="s">
        <v>385</v>
      </c>
      <c r="E174" s="40"/>
      <c r="F174" s="45" t="s">
        <v>384</v>
      </c>
      <c r="G174" s="40"/>
      <c r="H174" s="10">
        <f t="shared" si="10"/>
        <v>3</v>
      </c>
      <c r="I174" s="10">
        <f t="shared" si="11"/>
        <v>0</v>
      </c>
      <c r="J174" s="110">
        <v>1</v>
      </c>
    </row>
    <row r="175" spans="2:10" ht="26.1" customHeight="1">
      <c r="B175" s="176"/>
      <c r="C175" s="9"/>
      <c r="D175" s="9"/>
      <c r="E175" s="9"/>
      <c r="F175" s="9"/>
      <c r="G175" s="9"/>
      <c r="H175" s="10"/>
      <c r="I175" s="26"/>
      <c r="J175" s="116"/>
    </row>
    <row r="176" spans="2:10" ht="36" customHeight="1">
      <c r="B176" s="80" t="s">
        <v>637</v>
      </c>
      <c r="C176" s="84" t="s">
        <v>643</v>
      </c>
      <c r="D176" s="84" t="s">
        <v>644</v>
      </c>
      <c r="E176" s="84" t="s">
        <v>646</v>
      </c>
      <c r="F176" s="84" t="s">
        <v>642</v>
      </c>
      <c r="G176" s="103" t="s">
        <v>645</v>
      </c>
      <c r="H176" s="104" t="s">
        <v>669</v>
      </c>
      <c r="I176" s="104" t="s">
        <v>668</v>
      </c>
      <c r="J176" s="115" t="s">
        <v>650</v>
      </c>
    </row>
    <row r="177" spans="2:10" ht="31.9" customHeight="1">
      <c r="B177" s="176"/>
      <c r="C177" s="9">
        <v>108</v>
      </c>
      <c r="D177" s="9" t="s">
        <v>133</v>
      </c>
      <c r="E177" s="9" t="s">
        <v>386</v>
      </c>
      <c r="F177" s="9" t="s">
        <v>365</v>
      </c>
      <c r="G177" s="9"/>
      <c r="H177" s="10">
        <f t="shared" si="10"/>
        <v>0.54</v>
      </c>
      <c r="I177" s="10">
        <f t="shared" ref="I177:I189" si="12">SUM(G177*H177)</f>
        <v>0</v>
      </c>
      <c r="J177" s="110">
        <v>0.18</v>
      </c>
    </row>
    <row r="178" spans="2:10" ht="31.9" customHeight="1">
      <c r="B178" s="176"/>
      <c r="C178" s="9">
        <v>111</v>
      </c>
      <c r="D178" s="9" t="s">
        <v>388</v>
      </c>
      <c r="E178" s="9" t="s">
        <v>389</v>
      </c>
      <c r="F178" s="45" t="s">
        <v>387</v>
      </c>
      <c r="G178" s="9"/>
      <c r="H178" s="10">
        <f t="shared" si="10"/>
        <v>9.6000000000000014</v>
      </c>
      <c r="I178" s="10">
        <f t="shared" si="12"/>
        <v>0</v>
      </c>
      <c r="J178" s="110">
        <v>3.2</v>
      </c>
    </row>
    <row r="179" spans="2:10" ht="31.9" customHeight="1">
      <c r="B179" s="176"/>
      <c r="C179" s="9">
        <v>112</v>
      </c>
      <c r="D179" s="9" t="s">
        <v>391</v>
      </c>
      <c r="E179" s="40" t="s">
        <v>392</v>
      </c>
      <c r="F179" s="45" t="s">
        <v>390</v>
      </c>
      <c r="G179" s="40"/>
      <c r="H179" s="10">
        <f t="shared" si="10"/>
        <v>7.5</v>
      </c>
      <c r="I179" s="10">
        <f t="shared" si="12"/>
        <v>0</v>
      </c>
      <c r="J179" s="110">
        <v>2.5</v>
      </c>
    </row>
    <row r="180" spans="2:10" ht="31.9" customHeight="1">
      <c r="B180" s="176"/>
      <c r="C180" s="9">
        <v>113</v>
      </c>
      <c r="D180" s="9" t="s">
        <v>394</v>
      </c>
      <c r="E180" s="40" t="s">
        <v>395</v>
      </c>
      <c r="F180" s="9" t="s">
        <v>393</v>
      </c>
      <c r="G180" s="40"/>
      <c r="H180" s="10">
        <f t="shared" si="10"/>
        <v>6.6000000000000005</v>
      </c>
      <c r="I180" s="10">
        <f t="shared" si="12"/>
        <v>0</v>
      </c>
      <c r="J180" s="110">
        <v>2.2000000000000002</v>
      </c>
    </row>
    <row r="181" spans="2:10" ht="31.9" customHeight="1">
      <c r="B181" s="176"/>
      <c r="C181" s="9">
        <v>114</v>
      </c>
      <c r="D181" s="9" t="s">
        <v>397</v>
      </c>
      <c r="E181" s="40" t="s">
        <v>392</v>
      </c>
      <c r="F181" s="45" t="s">
        <v>396</v>
      </c>
      <c r="G181" s="40"/>
      <c r="H181" s="10">
        <f t="shared" si="10"/>
        <v>7.5</v>
      </c>
      <c r="I181" s="10">
        <f t="shared" si="12"/>
        <v>0</v>
      </c>
      <c r="J181" s="110">
        <v>2.5</v>
      </c>
    </row>
    <row r="182" spans="2:10" ht="31.9" customHeight="1">
      <c r="B182" s="176"/>
      <c r="C182" s="9">
        <v>115</v>
      </c>
      <c r="D182" s="9" t="s">
        <v>399</v>
      </c>
      <c r="E182" s="40" t="s">
        <v>400</v>
      </c>
      <c r="F182" s="45" t="s">
        <v>398</v>
      </c>
      <c r="G182" s="40"/>
      <c r="H182" s="10">
        <f t="shared" si="10"/>
        <v>9</v>
      </c>
      <c r="I182" s="10">
        <f t="shared" si="12"/>
        <v>0</v>
      </c>
      <c r="J182" s="110">
        <v>3</v>
      </c>
    </row>
    <row r="183" spans="2:10" ht="31.9" customHeight="1">
      <c r="B183" s="176"/>
      <c r="C183" s="9">
        <v>116</v>
      </c>
      <c r="D183" s="9" t="s">
        <v>402</v>
      </c>
      <c r="E183" s="9" t="s">
        <v>403</v>
      </c>
      <c r="F183" s="9" t="s">
        <v>401</v>
      </c>
      <c r="G183" s="9"/>
      <c r="H183" s="10">
        <f t="shared" si="10"/>
        <v>6.6000000000000005</v>
      </c>
      <c r="I183" s="10">
        <f t="shared" si="12"/>
        <v>0</v>
      </c>
      <c r="J183" s="110">
        <v>2.2000000000000002</v>
      </c>
    </row>
    <row r="184" spans="2:10" ht="31.9" customHeight="1">
      <c r="B184" s="176"/>
      <c r="C184" s="9">
        <v>117</v>
      </c>
      <c r="D184" s="9" t="s">
        <v>405</v>
      </c>
      <c r="E184" s="9" t="s">
        <v>406</v>
      </c>
      <c r="F184" s="45" t="s">
        <v>404</v>
      </c>
      <c r="G184" s="9"/>
      <c r="H184" s="10">
        <f t="shared" si="10"/>
        <v>33</v>
      </c>
      <c r="I184" s="10">
        <f t="shared" si="12"/>
        <v>0</v>
      </c>
      <c r="J184" s="110">
        <v>11</v>
      </c>
    </row>
    <row r="185" spans="2:10" ht="31.9" customHeight="1">
      <c r="B185" s="176"/>
      <c r="C185" s="9">
        <v>118</v>
      </c>
      <c r="D185" s="9" t="s">
        <v>408</v>
      </c>
      <c r="E185" s="9" t="s">
        <v>409</v>
      </c>
      <c r="F185" s="45" t="s">
        <v>407</v>
      </c>
      <c r="G185" s="9"/>
      <c r="H185" s="10">
        <f t="shared" si="10"/>
        <v>33</v>
      </c>
      <c r="I185" s="10">
        <f t="shared" si="12"/>
        <v>0</v>
      </c>
      <c r="J185" s="110">
        <v>11</v>
      </c>
    </row>
    <row r="186" spans="2:10" ht="31.9" customHeight="1">
      <c r="B186" s="176"/>
      <c r="C186" s="9">
        <v>119</v>
      </c>
      <c r="D186" s="9" t="s">
        <v>411</v>
      </c>
      <c r="E186" s="9" t="s">
        <v>7</v>
      </c>
      <c r="F186" s="45" t="s">
        <v>410</v>
      </c>
      <c r="G186" s="9"/>
      <c r="H186" s="10">
        <f t="shared" si="10"/>
        <v>33</v>
      </c>
      <c r="I186" s="10">
        <f t="shared" si="12"/>
        <v>0</v>
      </c>
      <c r="J186" s="110">
        <v>11</v>
      </c>
    </row>
    <row r="187" spans="2:10" ht="31.9" customHeight="1">
      <c r="B187" s="176"/>
      <c r="C187" s="9">
        <v>121</v>
      </c>
      <c r="D187" s="9" t="s">
        <v>413</v>
      </c>
      <c r="E187" s="9" t="s">
        <v>414</v>
      </c>
      <c r="F187" s="45" t="s">
        <v>412</v>
      </c>
      <c r="G187" s="9"/>
      <c r="H187" s="10">
        <f t="shared" si="10"/>
        <v>19.200000000000003</v>
      </c>
      <c r="I187" s="10">
        <f t="shared" si="12"/>
        <v>0</v>
      </c>
      <c r="J187" s="110">
        <v>6.4</v>
      </c>
    </row>
    <row r="188" spans="2:10" ht="31.9" customHeight="1">
      <c r="B188" s="176"/>
      <c r="C188" s="9">
        <v>122</v>
      </c>
      <c r="D188" s="9" t="s">
        <v>416</v>
      </c>
      <c r="E188" s="9" t="s">
        <v>417</v>
      </c>
      <c r="F188" s="45" t="s">
        <v>415</v>
      </c>
      <c r="G188" s="9"/>
      <c r="H188" s="10">
        <f t="shared" si="10"/>
        <v>9</v>
      </c>
      <c r="I188" s="10">
        <f t="shared" si="12"/>
        <v>0</v>
      </c>
      <c r="J188" s="110">
        <v>3</v>
      </c>
    </row>
    <row r="189" spans="2:10" ht="31.9" customHeight="1">
      <c r="B189" s="176"/>
      <c r="C189" s="9">
        <v>181</v>
      </c>
      <c r="D189" s="50" t="s">
        <v>419</v>
      </c>
      <c r="E189" s="50" t="s">
        <v>420</v>
      </c>
      <c r="F189" s="9" t="s">
        <v>418</v>
      </c>
      <c r="G189" s="50"/>
      <c r="H189" s="10">
        <f t="shared" si="10"/>
        <v>8.3999999999999986</v>
      </c>
      <c r="I189" s="10">
        <f t="shared" si="12"/>
        <v>0</v>
      </c>
      <c r="J189" s="117">
        <v>2.8</v>
      </c>
    </row>
    <row r="190" spans="2:10" ht="31.9" customHeight="1">
      <c r="B190" s="176"/>
      <c r="C190" s="9"/>
      <c r="D190" s="50"/>
      <c r="E190" s="50"/>
      <c r="F190" s="50"/>
      <c r="G190" s="50"/>
      <c r="H190" s="10"/>
      <c r="I190" s="51"/>
      <c r="J190" s="117"/>
    </row>
    <row r="191" spans="2:10" ht="27.75" customHeight="1">
      <c r="B191" s="42" t="s">
        <v>421</v>
      </c>
      <c r="C191" s="84" t="s">
        <v>643</v>
      </c>
      <c r="D191" s="91" t="s">
        <v>644</v>
      </c>
      <c r="E191" s="91" t="s">
        <v>646</v>
      </c>
      <c r="F191" s="91" t="s">
        <v>642</v>
      </c>
      <c r="G191" s="103" t="s">
        <v>645</v>
      </c>
      <c r="H191" s="104" t="s">
        <v>669</v>
      </c>
      <c r="I191" s="104" t="s">
        <v>668</v>
      </c>
      <c r="J191" s="115" t="s">
        <v>650</v>
      </c>
    </row>
    <row r="192" spans="2:10" ht="33" customHeight="1">
      <c r="B192" s="176"/>
      <c r="C192" s="9">
        <v>123</v>
      </c>
      <c r="D192" s="9" t="s">
        <v>423</v>
      </c>
      <c r="E192" s="9" t="s">
        <v>424</v>
      </c>
      <c r="F192" s="32" t="s">
        <v>422</v>
      </c>
      <c r="G192" s="9"/>
      <c r="H192" s="10">
        <f t="shared" si="10"/>
        <v>3.9000000000000004</v>
      </c>
      <c r="I192" s="10">
        <f t="shared" ref="I192:I193" si="13">SUM(G192*H192)</f>
        <v>0</v>
      </c>
      <c r="J192" s="110">
        <v>1.3</v>
      </c>
    </row>
    <row r="193" spans="2:10" ht="33" customHeight="1">
      <c r="B193" s="176"/>
      <c r="C193" s="9">
        <v>124</v>
      </c>
      <c r="D193" s="9" t="s">
        <v>426</v>
      </c>
      <c r="E193" s="9" t="s">
        <v>424</v>
      </c>
      <c r="F193" s="45" t="s">
        <v>425</v>
      </c>
      <c r="G193" s="9"/>
      <c r="H193" s="10">
        <f t="shared" si="10"/>
        <v>3.5999999999999996</v>
      </c>
      <c r="I193" s="10">
        <f t="shared" si="13"/>
        <v>0</v>
      </c>
      <c r="J193" s="110">
        <v>1.2</v>
      </c>
    </row>
    <row r="194" spans="2:10" ht="33" customHeight="1">
      <c r="B194" s="176"/>
      <c r="C194" s="9"/>
      <c r="D194" s="9"/>
      <c r="E194" s="9"/>
      <c r="F194" s="9"/>
      <c r="G194" s="9"/>
      <c r="H194" s="10"/>
      <c r="I194" s="10"/>
      <c r="J194" s="110"/>
    </row>
    <row r="195" spans="2:10" ht="33" customHeight="1">
      <c r="B195" s="176"/>
      <c r="C195" s="9"/>
      <c r="D195" s="9"/>
      <c r="E195" s="9"/>
      <c r="F195" s="9"/>
      <c r="G195" s="9"/>
      <c r="H195" s="10"/>
      <c r="I195" s="10"/>
      <c r="J195" s="110"/>
    </row>
    <row r="196" spans="2:10" ht="33" customHeight="1">
      <c r="B196" s="176"/>
      <c r="C196" s="9"/>
      <c r="D196" s="9"/>
      <c r="E196" s="9"/>
      <c r="F196" s="9"/>
      <c r="G196" s="9"/>
      <c r="H196" s="10"/>
      <c r="I196" s="10"/>
      <c r="J196" s="110"/>
    </row>
    <row r="197" spans="2:10" ht="33" customHeight="1">
      <c r="B197" s="176"/>
      <c r="C197" s="9"/>
      <c r="D197" s="9"/>
      <c r="E197" s="9"/>
      <c r="F197" s="9"/>
      <c r="G197" s="9"/>
      <c r="H197" s="10"/>
      <c r="I197" s="10"/>
      <c r="J197" s="110"/>
    </row>
    <row r="198" spans="2:10" ht="33" customHeight="1">
      <c r="B198" s="176"/>
      <c r="C198" s="9"/>
      <c r="D198" s="9"/>
      <c r="E198" s="9"/>
      <c r="F198" s="9"/>
      <c r="G198" s="9"/>
      <c r="H198" s="10"/>
      <c r="I198" s="10"/>
      <c r="J198" s="110"/>
    </row>
    <row r="199" spans="2:10" ht="33" customHeight="1">
      <c r="B199" s="176"/>
      <c r="C199" s="9"/>
      <c r="D199" s="9"/>
      <c r="E199" s="9"/>
      <c r="F199" s="9"/>
      <c r="G199" s="9"/>
      <c r="H199" s="10"/>
      <c r="I199" s="10"/>
      <c r="J199" s="110"/>
    </row>
    <row r="200" spans="2:10" ht="33" customHeight="1">
      <c r="B200" s="176"/>
      <c r="C200" s="9"/>
      <c r="D200" s="9"/>
      <c r="E200" s="9"/>
      <c r="F200" s="9"/>
      <c r="G200" s="9"/>
      <c r="H200" s="10"/>
      <c r="I200" s="10"/>
      <c r="J200" s="110"/>
    </row>
    <row r="201" spans="2:10" ht="21.75" customHeight="1">
      <c r="B201" s="42" t="s">
        <v>659</v>
      </c>
      <c r="C201" s="84" t="s">
        <v>643</v>
      </c>
      <c r="D201" s="84" t="s">
        <v>644</v>
      </c>
      <c r="E201" s="84" t="s">
        <v>646</v>
      </c>
      <c r="F201" s="84" t="s">
        <v>642</v>
      </c>
      <c r="G201" s="103" t="s">
        <v>645</v>
      </c>
      <c r="H201" s="104" t="s">
        <v>669</v>
      </c>
      <c r="I201" s="104" t="s">
        <v>668</v>
      </c>
      <c r="J201" s="115" t="s">
        <v>650</v>
      </c>
    </row>
    <row r="202" spans="2:10" ht="33" customHeight="1">
      <c r="B202" s="171"/>
      <c r="C202" s="6">
        <v>8</v>
      </c>
      <c r="D202" s="8" t="s">
        <v>31</v>
      </c>
      <c r="E202" s="8" t="s">
        <v>625</v>
      </c>
      <c r="F202" s="13" t="s">
        <v>30</v>
      </c>
      <c r="G202" s="8"/>
      <c r="H202" s="10">
        <f t="shared" ref="H202:H264" si="14">J202*3</f>
        <v>0.60000000000000009</v>
      </c>
      <c r="I202" s="10">
        <f t="shared" ref="I202:I213" si="15">SUM(G202*H202)</f>
        <v>0</v>
      </c>
      <c r="J202" s="109">
        <v>0.2</v>
      </c>
    </row>
    <row r="203" spans="2:10" ht="33" customHeight="1">
      <c r="B203" s="172"/>
      <c r="C203" s="9">
        <v>39</v>
      </c>
      <c r="D203" s="9" t="s">
        <v>59</v>
      </c>
      <c r="E203" s="9" t="s">
        <v>142</v>
      </c>
      <c r="F203" s="9" t="s">
        <v>141</v>
      </c>
      <c r="G203" s="9"/>
      <c r="H203" s="10">
        <f t="shared" si="14"/>
        <v>0.18</v>
      </c>
      <c r="I203" s="10">
        <f t="shared" si="15"/>
        <v>0</v>
      </c>
      <c r="J203" s="110">
        <v>0.06</v>
      </c>
    </row>
    <row r="204" spans="2:10" ht="33" customHeight="1">
      <c r="B204" s="172"/>
      <c r="C204" s="6">
        <v>49</v>
      </c>
      <c r="D204" s="9" t="s">
        <v>162</v>
      </c>
      <c r="E204" s="9" t="s">
        <v>163</v>
      </c>
      <c r="F204" s="9" t="s">
        <v>161</v>
      </c>
      <c r="G204" s="9"/>
      <c r="H204" s="10">
        <f t="shared" si="14"/>
        <v>0.21000000000000002</v>
      </c>
      <c r="I204" s="10">
        <f t="shared" si="15"/>
        <v>0</v>
      </c>
      <c r="J204" s="110">
        <v>7.0000000000000007E-2</v>
      </c>
    </row>
    <row r="205" spans="2:10" ht="42.95" customHeight="1">
      <c r="B205" s="172"/>
      <c r="C205" s="9">
        <v>125</v>
      </c>
      <c r="D205" s="9" t="s">
        <v>429</v>
      </c>
      <c r="E205" s="9" t="s">
        <v>430</v>
      </c>
      <c r="F205" s="45" t="s">
        <v>428</v>
      </c>
      <c r="G205" s="9"/>
      <c r="H205" s="10">
        <f t="shared" si="14"/>
        <v>21</v>
      </c>
      <c r="I205" s="10">
        <f t="shared" si="15"/>
        <v>0</v>
      </c>
      <c r="J205" s="110">
        <v>7</v>
      </c>
    </row>
    <row r="206" spans="2:10" ht="44.1" customHeight="1">
      <c r="B206" s="172"/>
      <c r="C206" s="9">
        <v>126</v>
      </c>
      <c r="D206" s="9" t="s">
        <v>432</v>
      </c>
      <c r="E206" s="9" t="s">
        <v>433</v>
      </c>
      <c r="F206" s="45" t="s">
        <v>431</v>
      </c>
      <c r="G206" s="9"/>
      <c r="H206" s="10">
        <f t="shared" si="14"/>
        <v>4.5</v>
      </c>
      <c r="I206" s="10">
        <f t="shared" si="15"/>
        <v>0</v>
      </c>
      <c r="J206" s="110">
        <v>1.5</v>
      </c>
    </row>
    <row r="207" spans="2:10" ht="33" customHeight="1">
      <c r="B207" s="172"/>
      <c r="C207" s="9">
        <v>127</v>
      </c>
      <c r="D207" s="9" t="s">
        <v>435</v>
      </c>
      <c r="E207" s="9" t="s">
        <v>436</v>
      </c>
      <c r="F207" s="45" t="s">
        <v>434</v>
      </c>
      <c r="G207" s="9"/>
      <c r="H207" s="10">
        <f t="shared" si="14"/>
        <v>48</v>
      </c>
      <c r="I207" s="10">
        <f t="shared" si="15"/>
        <v>0</v>
      </c>
      <c r="J207" s="110">
        <v>16</v>
      </c>
    </row>
    <row r="208" spans="2:10" ht="42" customHeight="1">
      <c r="B208" s="172"/>
      <c r="C208" s="6">
        <v>128</v>
      </c>
      <c r="D208" s="8" t="s">
        <v>438</v>
      </c>
      <c r="E208" s="8"/>
      <c r="F208" s="7" t="s">
        <v>437</v>
      </c>
      <c r="G208" s="8"/>
      <c r="H208" s="10">
        <f t="shared" si="14"/>
        <v>10.5</v>
      </c>
      <c r="I208" s="10">
        <f t="shared" si="15"/>
        <v>0</v>
      </c>
      <c r="J208" s="109">
        <v>3.5</v>
      </c>
    </row>
    <row r="209" spans="2:10" ht="33" customHeight="1">
      <c r="B209" s="172"/>
      <c r="C209" s="6">
        <v>129</v>
      </c>
      <c r="D209" s="8" t="s">
        <v>440</v>
      </c>
      <c r="E209" s="8" t="s">
        <v>441</v>
      </c>
      <c r="F209" s="8" t="s">
        <v>439</v>
      </c>
      <c r="G209" s="8"/>
      <c r="H209" s="10">
        <f t="shared" si="14"/>
        <v>3.5999999999999996</v>
      </c>
      <c r="I209" s="10">
        <f t="shared" si="15"/>
        <v>0</v>
      </c>
      <c r="J209" s="109">
        <v>1.2</v>
      </c>
    </row>
    <row r="210" spans="2:10" ht="42" customHeight="1">
      <c r="B210" s="172"/>
      <c r="C210" s="6">
        <v>130</v>
      </c>
      <c r="D210" s="8" t="s">
        <v>443</v>
      </c>
      <c r="E210" s="8" t="s">
        <v>444</v>
      </c>
      <c r="F210" s="39" t="s">
        <v>442</v>
      </c>
      <c r="G210" s="8"/>
      <c r="H210" s="10">
        <f t="shared" si="14"/>
        <v>1.2000000000000002</v>
      </c>
      <c r="I210" s="10">
        <f t="shared" si="15"/>
        <v>0</v>
      </c>
      <c r="J210" s="109">
        <v>0.4</v>
      </c>
    </row>
    <row r="211" spans="2:10" ht="42" customHeight="1">
      <c r="B211" s="172"/>
      <c r="C211" s="6">
        <v>131</v>
      </c>
      <c r="D211" s="8" t="s">
        <v>446</v>
      </c>
      <c r="E211" s="8" t="s">
        <v>447</v>
      </c>
      <c r="F211" s="30" t="s">
        <v>445</v>
      </c>
      <c r="G211" s="8"/>
      <c r="H211" s="10">
        <f t="shared" si="14"/>
        <v>6</v>
      </c>
      <c r="I211" s="10">
        <f t="shared" si="15"/>
        <v>0</v>
      </c>
      <c r="J211" s="109">
        <v>2</v>
      </c>
    </row>
    <row r="212" spans="2:10" ht="42" customHeight="1">
      <c r="B212" s="172"/>
      <c r="C212" s="6">
        <v>132</v>
      </c>
      <c r="D212" s="8" t="s">
        <v>449</v>
      </c>
      <c r="E212" s="8" t="s">
        <v>450</v>
      </c>
      <c r="F212" s="30" t="s">
        <v>448</v>
      </c>
      <c r="G212" s="8"/>
      <c r="H212" s="10">
        <f t="shared" si="14"/>
        <v>24.599999999999998</v>
      </c>
      <c r="I212" s="10">
        <f t="shared" si="15"/>
        <v>0</v>
      </c>
      <c r="J212" s="109">
        <v>8.1999999999999993</v>
      </c>
    </row>
    <row r="213" spans="2:10" ht="33" customHeight="1">
      <c r="B213" s="172"/>
      <c r="C213" s="6">
        <v>133</v>
      </c>
      <c r="D213" s="8" t="s">
        <v>452</v>
      </c>
      <c r="E213" s="8" t="s">
        <v>453</v>
      </c>
      <c r="F213" s="30" t="s">
        <v>451</v>
      </c>
      <c r="G213" s="8"/>
      <c r="H213" s="10">
        <f t="shared" si="14"/>
        <v>1.2000000000000002</v>
      </c>
      <c r="I213" s="10">
        <f t="shared" si="15"/>
        <v>0</v>
      </c>
      <c r="J213" s="109">
        <v>0.4</v>
      </c>
    </row>
    <row r="214" spans="2:10" ht="33" customHeight="1">
      <c r="B214" s="44"/>
      <c r="C214" s="6"/>
      <c r="D214" s="8"/>
      <c r="E214" s="8"/>
      <c r="F214" s="30"/>
      <c r="G214" s="8"/>
      <c r="H214" s="10"/>
      <c r="I214" s="12"/>
      <c r="J214" s="109"/>
    </row>
    <row r="215" spans="2:10" ht="20.25" customHeight="1">
      <c r="B215" s="81" t="s">
        <v>454</v>
      </c>
      <c r="C215" s="92" t="s">
        <v>643</v>
      </c>
      <c r="D215" s="92" t="s">
        <v>644</v>
      </c>
      <c r="E215" s="92" t="s">
        <v>646</v>
      </c>
      <c r="F215" s="92" t="s">
        <v>642</v>
      </c>
      <c r="G215" s="103" t="s">
        <v>645</v>
      </c>
      <c r="H215" s="104" t="s">
        <v>669</v>
      </c>
      <c r="I215" s="104" t="s">
        <v>668</v>
      </c>
      <c r="J215" s="118" t="s">
        <v>650</v>
      </c>
    </row>
    <row r="216" spans="2:10" ht="33" customHeight="1">
      <c r="B216" s="172"/>
      <c r="C216" s="8">
        <v>134</v>
      </c>
      <c r="D216" s="3" t="s">
        <v>456</v>
      </c>
      <c r="E216" s="3" t="s">
        <v>638</v>
      </c>
      <c r="F216" s="30" t="s">
        <v>455</v>
      </c>
      <c r="G216" s="3"/>
      <c r="H216" s="10">
        <f t="shared" si="14"/>
        <v>9</v>
      </c>
      <c r="I216" s="10">
        <f t="shared" ref="I216:I222" si="16">SUM(G216*H216)</f>
        <v>0</v>
      </c>
      <c r="J216" s="109">
        <v>3</v>
      </c>
    </row>
    <row r="217" spans="2:10" ht="33" customHeight="1">
      <c r="B217" s="172"/>
      <c r="C217" s="8">
        <v>135</v>
      </c>
      <c r="D217" s="3" t="s">
        <v>458</v>
      </c>
      <c r="E217" s="3" t="s">
        <v>639</v>
      </c>
      <c r="F217" s="30" t="s">
        <v>457</v>
      </c>
      <c r="G217" s="3"/>
      <c r="H217" s="10">
        <f t="shared" si="14"/>
        <v>8.1000000000000014</v>
      </c>
      <c r="I217" s="10">
        <f t="shared" si="16"/>
        <v>0</v>
      </c>
      <c r="J217" s="109">
        <v>2.7</v>
      </c>
    </row>
    <row r="218" spans="2:10" ht="33" customHeight="1">
      <c r="B218" s="172"/>
      <c r="C218" s="8">
        <v>136</v>
      </c>
      <c r="D218" s="3" t="s">
        <v>460</v>
      </c>
      <c r="E218" s="3" t="s">
        <v>461</v>
      </c>
      <c r="F218" s="8" t="s">
        <v>459</v>
      </c>
      <c r="G218" s="3"/>
      <c r="H218" s="10">
        <f t="shared" si="14"/>
        <v>0.09</v>
      </c>
      <c r="I218" s="10">
        <f t="shared" si="16"/>
        <v>0</v>
      </c>
      <c r="J218" s="109">
        <v>0.03</v>
      </c>
    </row>
    <row r="219" spans="2:10" ht="44.1" customHeight="1">
      <c r="B219" s="172"/>
      <c r="C219" s="8">
        <v>137</v>
      </c>
      <c r="D219" s="3" t="s">
        <v>463</v>
      </c>
      <c r="E219" s="3" t="s">
        <v>640</v>
      </c>
      <c r="F219" s="30" t="s">
        <v>462</v>
      </c>
      <c r="G219" s="3"/>
      <c r="H219" s="10">
        <f t="shared" si="14"/>
        <v>1.35</v>
      </c>
      <c r="I219" s="10">
        <f t="shared" si="16"/>
        <v>0</v>
      </c>
      <c r="J219" s="109">
        <v>0.45</v>
      </c>
    </row>
    <row r="220" spans="2:10" ht="33" customHeight="1">
      <c r="B220" s="172"/>
      <c r="C220" s="8">
        <v>138</v>
      </c>
      <c r="D220" s="3" t="s">
        <v>465</v>
      </c>
      <c r="E220" s="3" t="s">
        <v>466</v>
      </c>
      <c r="F220" s="30" t="s">
        <v>464</v>
      </c>
      <c r="G220" s="3"/>
      <c r="H220" s="10">
        <f t="shared" si="14"/>
        <v>6</v>
      </c>
      <c r="I220" s="10">
        <f t="shared" si="16"/>
        <v>0</v>
      </c>
      <c r="J220" s="109">
        <v>2</v>
      </c>
    </row>
    <row r="221" spans="2:10" ht="33" customHeight="1">
      <c r="B221" s="172"/>
      <c r="C221" s="8">
        <v>139</v>
      </c>
      <c r="D221" s="3" t="s">
        <v>468</v>
      </c>
      <c r="E221" s="3"/>
      <c r="F221" s="30" t="s">
        <v>467</v>
      </c>
      <c r="G221" s="3"/>
      <c r="H221" s="10">
        <f t="shared" si="14"/>
        <v>28.200000000000003</v>
      </c>
      <c r="I221" s="10">
        <f t="shared" si="16"/>
        <v>0</v>
      </c>
      <c r="J221" s="109">
        <v>9.4</v>
      </c>
    </row>
    <row r="222" spans="2:10" ht="33" customHeight="1">
      <c r="B222" s="172"/>
      <c r="C222" s="8">
        <v>140</v>
      </c>
      <c r="D222" s="3" t="s">
        <v>470</v>
      </c>
      <c r="E222" s="3" t="s">
        <v>471</v>
      </c>
      <c r="F222" s="8" t="s">
        <v>469</v>
      </c>
      <c r="G222" s="3"/>
      <c r="H222" s="10">
        <f t="shared" si="14"/>
        <v>0.15000000000000002</v>
      </c>
      <c r="I222" s="10">
        <f t="shared" si="16"/>
        <v>0</v>
      </c>
      <c r="J222" s="109">
        <v>0.05</v>
      </c>
    </row>
    <row r="223" spans="2:10" ht="33" customHeight="1">
      <c r="B223" s="172"/>
      <c r="C223" s="8"/>
      <c r="D223" s="3"/>
      <c r="E223" s="3"/>
      <c r="F223" s="8"/>
      <c r="G223" s="3"/>
      <c r="H223" s="10"/>
      <c r="I223" s="12"/>
      <c r="J223" s="109"/>
    </row>
    <row r="224" spans="2:10" ht="33" customHeight="1">
      <c r="B224" s="172"/>
      <c r="C224" s="8"/>
      <c r="D224" s="3"/>
      <c r="E224" s="3"/>
      <c r="F224" s="8"/>
      <c r="G224" s="3"/>
      <c r="H224" s="10"/>
      <c r="I224" s="12"/>
      <c r="J224" s="109"/>
    </row>
    <row r="225" spans="2:10" ht="33" customHeight="1">
      <c r="B225" s="172"/>
      <c r="C225" s="8"/>
      <c r="D225" s="3"/>
      <c r="E225" s="3"/>
      <c r="F225" s="8"/>
      <c r="G225" s="3"/>
      <c r="H225" s="10"/>
      <c r="I225" s="12"/>
      <c r="J225" s="109"/>
    </row>
    <row r="226" spans="2:10" ht="33" customHeight="1">
      <c r="B226" s="174"/>
      <c r="C226" s="8"/>
      <c r="D226" s="3"/>
      <c r="E226" s="3"/>
      <c r="F226" s="8"/>
      <c r="G226" s="3"/>
      <c r="H226" s="10"/>
      <c r="I226" s="12"/>
      <c r="J226" s="109"/>
    </row>
    <row r="227" spans="2:10" ht="33" customHeight="1">
      <c r="B227" s="42" t="s">
        <v>472</v>
      </c>
      <c r="C227" s="84" t="s">
        <v>643</v>
      </c>
      <c r="D227" s="84" t="s">
        <v>644</v>
      </c>
      <c r="E227" s="84" t="s">
        <v>646</v>
      </c>
      <c r="F227" s="84" t="s">
        <v>642</v>
      </c>
      <c r="G227" s="103" t="s">
        <v>645</v>
      </c>
      <c r="H227" s="104" t="s">
        <v>669</v>
      </c>
      <c r="I227" s="104" t="s">
        <v>668</v>
      </c>
      <c r="J227" s="115" t="s">
        <v>650</v>
      </c>
    </row>
    <row r="228" spans="2:10" ht="33" customHeight="1">
      <c r="B228" s="172"/>
      <c r="C228" s="8">
        <v>141</v>
      </c>
      <c r="D228" s="8" t="s">
        <v>474</v>
      </c>
      <c r="E228" s="8" t="s">
        <v>475</v>
      </c>
      <c r="F228" s="8" t="s">
        <v>473</v>
      </c>
      <c r="G228" s="8"/>
      <c r="H228" s="10">
        <f t="shared" si="14"/>
        <v>2.4000000000000004</v>
      </c>
      <c r="I228" s="10">
        <f t="shared" ref="I228:I232" si="17">SUM(G228*H228)</f>
        <v>0</v>
      </c>
      <c r="J228" s="109">
        <v>0.8</v>
      </c>
    </row>
    <row r="229" spans="2:10" ht="33" customHeight="1">
      <c r="B229" s="172"/>
      <c r="C229" s="82" t="s">
        <v>649</v>
      </c>
      <c r="D229" s="8" t="s">
        <v>477</v>
      </c>
      <c r="E229" s="8" t="s">
        <v>478</v>
      </c>
      <c r="F229" s="30" t="s">
        <v>476</v>
      </c>
      <c r="G229" s="8"/>
      <c r="H229" s="10">
        <f t="shared" si="14"/>
        <v>12.600000000000001</v>
      </c>
      <c r="I229" s="10">
        <f t="shared" si="17"/>
        <v>0</v>
      </c>
      <c r="J229" s="109">
        <v>4.2</v>
      </c>
    </row>
    <row r="230" spans="2:10" ht="33" customHeight="1">
      <c r="B230" s="172"/>
      <c r="C230" s="8">
        <v>143</v>
      </c>
      <c r="D230" s="8" t="s">
        <v>480</v>
      </c>
      <c r="E230" s="8" t="s">
        <v>481</v>
      </c>
      <c r="F230" s="30" t="s">
        <v>479</v>
      </c>
      <c r="G230" s="8"/>
      <c r="H230" s="10">
        <f t="shared" si="14"/>
        <v>12.600000000000001</v>
      </c>
      <c r="I230" s="10">
        <f t="shared" si="17"/>
        <v>0</v>
      </c>
      <c r="J230" s="109">
        <v>4.2</v>
      </c>
    </row>
    <row r="231" spans="2:10" ht="33" customHeight="1">
      <c r="B231" s="172"/>
      <c r="C231" s="8">
        <v>144</v>
      </c>
      <c r="D231" s="8" t="s">
        <v>483</v>
      </c>
      <c r="E231" s="8" t="s">
        <v>484</v>
      </c>
      <c r="F231" s="30" t="s">
        <v>482</v>
      </c>
      <c r="G231" s="8"/>
      <c r="H231" s="10">
        <f t="shared" si="14"/>
        <v>12.600000000000001</v>
      </c>
      <c r="I231" s="10">
        <f t="shared" si="17"/>
        <v>0</v>
      </c>
      <c r="J231" s="109">
        <v>4.2</v>
      </c>
    </row>
    <row r="232" spans="2:10" ht="33" customHeight="1">
      <c r="B232" s="172"/>
      <c r="C232" s="8">
        <v>145</v>
      </c>
      <c r="D232" s="8" t="s">
        <v>486</v>
      </c>
      <c r="E232" s="8" t="s">
        <v>478</v>
      </c>
      <c r="F232" s="30" t="s">
        <v>485</v>
      </c>
      <c r="G232" s="8"/>
      <c r="H232" s="10">
        <f t="shared" si="14"/>
        <v>12.600000000000001</v>
      </c>
      <c r="I232" s="10">
        <f t="shared" si="17"/>
        <v>0</v>
      </c>
      <c r="J232" s="109">
        <v>4.2</v>
      </c>
    </row>
    <row r="233" spans="2:10" ht="33" customHeight="1">
      <c r="B233" s="172"/>
      <c r="C233" s="8"/>
      <c r="D233" s="8"/>
      <c r="E233" s="8"/>
      <c r="F233" s="8"/>
      <c r="G233" s="8"/>
      <c r="H233" s="10"/>
      <c r="I233" s="12"/>
      <c r="J233" s="109"/>
    </row>
    <row r="234" spans="2:10" ht="33" customHeight="1">
      <c r="B234" s="172"/>
      <c r="C234" s="8"/>
      <c r="D234" s="8"/>
      <c r="E234" s="8"/>
      <c r="F234" s="8"/>
      <c r="G234" s="8"/>
      <c r="H234" s="10"/>
      <c r="I234" s="12"/>
      <c r="J234" s="109"/>
    </row>
    <row r="235" spans="2:10" ht="33" customHeight="1">
      <c r="B235" s="172"/>
      <c r="C235" s="8"/>
      <c r="D235" s="8"/>
      <c r="E235" s="8"/>
      <c r="F235" s="8"/>
      <c r="G235" s="8"/>
      <c r="H235" s="10"/>
      <c r="I235" s="12"/>
      <c r="J235" s="109"/>
    </row>
    <row r="236" spans="2:10" ht="19.5" customHeight="1">
      <c r="B236" s="42" t="s">
        <v>655</v>
      </c>
      <c r="C236" s="84" t="s">
        <v>643</v>
      </c>
      <c r="D236" s="84" t="s">
        <v>644</v>
      </c>
      <c r="E236" s="84" t="s">
        <v>646</v>
      </c>
      <c r="F236" s="84" t="s">
        <v>642</v>
      </c>
      <c r="G236" s="103" t="s">
        <v>645</v>
      </c>
      <c r="H236" s="104" t="s">
        <v>669</v>
      </c>
      <c r="I236" s="104" t="s">
        <v>668</v>
      </c>
      <c r="J236" s="115" t="s">
        <v>650</v>
      </c>
    </row>
    <row r="237" spans="2:10" ht="30" customHeight="1">
      <c r="B237" s="175"/>
      <c r="C237" s="9">
        <v>146</v>
      </c>
      <c r="D237" s="9" t="s">
        <v>488</v>
      </c>
      <c r="E237" s="18" t="s">
        <v>641</v>
      </c>
      <c r="F237" s="45" t="s">
        <v>487</v>
      </c>
      <c r="G237" s="18"/>
      <c r="H237" s="10">
        <f t="shared" si="14"/>
        <v>435</v>
      </c>
      <c r="I237" s="10">
        <f t="shared" ref="I237:I239" si="18">SUM(G237*H237)</f>
        <v>0</v>
      </c>
      <c r="J237" s="110">
        <v>145</v>
      </c>
    </row>
    <row r="238" spans="2:10" ht="30" customHeight="1">
      <c r="B238" s="175"/>
      <c r="C238" s="9" t="s">
        <v>489</v>
      </c>
      <c r="D238" s="9" t="s">
        <v>488</v>
      </c>
      <c r="E238" s="9" t="s">
        <v>491</v>
      </c>
      <c r="F238" s="45" t="s">
        <v>490</v>
      </c>
      <c r="G238" s="9"/>
      <c r="H238" s="10">
        <f t="shared" si="14"/>
        <v>330</v>
      </c>
      <c r="I238" s="10">
        <f t="shared" si="18"/>
        <v>0</v>
      </c>
      <c r="J238" s="110">
        <v>110</v>
      </c>
    </row>
    <row r="239" spans="2:10" ht="30" customHeight="1">
      <c r="B239" s="175"/>
      <c r="C239" s="8" t="s">
        <v>492</v>
      </c>
      <c r="D239" s="8" t="s">
        <v>493</v>
      </c>
      <c r="E239" s="8"/>
      <c r="F239" s="8"/>
      <c r="G239" s="8"/>
      <c r="H239" s="10">
        <f t="shared" si="14"/>
        <v>6.6000000000000005</v>
      </c>
      <c r="I239" s="10">
        <f t="shared" si="18"/>
        <v>0</v>
      </c>
      <c r="J239" s="109">
        <v>2.2000000000000002</v>
      </c>
    </row>
    <row r="240" spans="2:10" ht="30" customHeight="1">
      <c r="B240" s="175"/>
      <c r="C240" s="40"/>
      <c r="D240" s="40"/>
      <c r="E240" s="40"/>
      <c r="F240" s="9"/>
      <c r="G240" s="40"/>
      <c r="H240" s="10"/>
      <c r="I240" s="26"/>
      <c r="J240" s="116"/>
    </row>
    <row r="241" spans="2:10" ht="30" customHeight="1">
      <c r="B241" s="175"/>
      <c r="C241" s="8"/>
      <c r="D241" s="8"/>
      <c r="E241" s="8"/>
      <c r="F241" s="8"/>
      <c r="G241" s="8"/>
      <c r="H241" s="10"/>
      <c r="I241" s="12"/>
      <c r="J241" s="109"/>
    </row>
    <row r="242" spans="2:10" ht="30" customHeight="1">
      <c r="B242" s="175"/>
      <c r="C242" s="9"/>
      <c r="D242" s="9"/>
      <c r="E242" s="18"/>
      <c r="F242" s="9"/>
      <c r="G242" s="18"/>
      <c r="H242" s="10"/>
      <c r="I242" s="10"/>
      <c r="J242" s="110"/>
    </row>
    <row r="243" spans="2:10" ht="30" customHeight="1">
      <c r="B243" s="175"/>
      <c r="C243" s="9"/>
      <c r="D243" s="9"/>
      <c r="E243" s="18"/>
      <c r="F243" s="9"/>
      <c r="G243" s="18"/>
      <c r="H243" s="10"/>
      <c r="I243" s="10"/>
      <c r="J243" s="110"/>
    </row>
    <row r="244" spans="2:10" ht="30" customHeight="1">
      <c r="B244" s="175"/>
      <c r="C244" s="8"/>
      <c r="D244" s="8"/>
      <c r="E244" s="8"/>
      <c r="F244" s="8"/>
      <c r="G244" s="8"/>
      <c r="H244" s="10"/>
      <c r="I244" s="12"/>
      <c r="J244" s="109"/>
    </row>
    <row r="245" spans="2:10" ht="30" customHeight="1">
      <c r="B245" s="175"/>
      <c r="C245" s="8"/>
      <c r="D245" s="8"/>
      <c r="E245" s="8"/>
      <c r="F245" s="8"/>
      <c r="G245" s="8"/>
      <c r="H245" s="10"/>
      <c r="I245" s="12"/>
      <c r="J245" s="109"/>
    </row>
    <row r="246" spans="2:10" ht="30" customHeight="1">
      <c r="B246" s="175"/>
      <c r="C246" s="8"/>
      <c r="D246" s="8"/>
      <c r="E246" s="8"/>
      <c r="F246" s="8"/>
      <c r="G246" s="8"/>
      <c r="H246" s="10"/>
      <c r="I246" s="12"/>
      <c r="J246" s="109"/>
    </row>
    <row r="247" spans="2:10" ht="42.95" customHeight="1">
      <c r="B247" s="102" t="s">
        <v>662</v>
      </c>
      <c r="C247" s="91" t="s">
        <v>643</v>
      </c>
      <c r="D247" s="91" t="s">
        <v>644</v>
      </c>
      <c r="E247" s="91" t="s">
        <v>646</v>
      </c>
      <c r="F247" s="91" t="s">
        <v>642</v>
      </c>
      <c r="G247" s="103" t="s">
        <v>645</v>
      </c>
      <c r="H247" s="104" t="s">
        <v>669</v>
      </c>
      <c r="I247" s="104" t="s">
        <v>668</v>
      </c>
      <c r="J247" s="115" t="s">
        <v>650</v>
      </c>
    </row>
    <row r="248" spans="2:10" ht="34.15" customHeight="1">
      <c r="B248" s="180"/>
      <c r="C248" s="38">
        <v>147</v>
      </c>
      <c r="D248" s="38" t="s">
        <v>495</v>
      </c>
      <c r="E248" s="38" t="s">
        <v>496</v>
      </c>
      <c r="F248" s="86" t="s">
        <v>494</v>
      </c>
      <c r="G248" s="38"/>
      <c r="H248" s="10">
        <f t="shared" si="14"/>
        <v>108</v>
      </c>
      <c r="I248" s="10">
        <f t="shared" ref="I248" si="19">SUM(G248*H248)</f>
        <v>0</v>
      </c>
      <c r="J248" s="121">
        <v>36</v>
      </c>
    </row>
    <row r="249" spans="2:10" ht="42" customHeight="1">
      <c r="B249" s="180"/>
      <c r="C249" s="9"/>
      <c r="D249" s="9"/>
      <c r="E249" s="9"/>
      <c r="F249" s="9"/>
      <c r="G249" s="9"/>
      <c r="H249" s="10"/>
      <c r="I249" s="10"/>
      <c r="J249" s="110"/>
    </row>
    <row r="250" spans="2:10" ht="42" customHeight="1">
      <c r="B250" s="180"/>
      <c r="C250" s="50"/>
      <c r="D250" s="50"/>
      <c r="E250" s="50"/>
      <c r="F250" s="50"/>
      <c r="G250" s="50"/>
      <c r="H250" s="10"/>
      <c r="I250" s="51"/>
      <c r="J250" s="117"/>
    </row>
    <row r="251" spans="2:10" ht="42" customHeight="1">
      <c r="B251" s="42" t="s">
        <v>595</v>
      </c>
      <c r="C251" s="91" t="s">
        <v>643</v>
      </c>
      <c r="D251" s="91" t="s">
        <v>644</v>
      </c>
      <c r="E251" s="91" t="s">
        <v>646</v>
      </c>
      <c r="F251" s="91" t="s">
        <v>642</v>
      </c>
      <c r="G251" s="103" t="s">
        <v>645</v>
      </c>
      <c r="H251" s="104" t="s">
        <v>669</v>
      </c>
      <c r="I251" s="104" t="s">
        <v>668</v>
      </c>
      <c r="J251" s="115" t="s">
        <v>650</v>
      </c>
    </row>
    <row r="252" spans="2:10" ht="42" customHeight="1">
      <c r="B252" s="179"/>
      <c r="C252" s="50">
        <v>164</v>
      </c>
      <c r="D252" s="50" t="s">
        <v>498</v>
      </c>
      <c r="E252" s="50"/>
      <c r="F252" s="49" t="s">
        <v>497</v>
      </c>
      <c r="G252" s="50"/>
      <c r="H252" s="10">
        <f t="shared" si="14"/>
        <v>7.8000000000000007</v>
      </c>
      <c r="I252" s="10">
        <f t="shared" ref="I252:I253" si="20">SUM(G252*H252)</f>
        <v>0</v>
      </c>
      <c r="J252" s="117">
        <v>2.6</v>
      </c>
    </row>
    <row r="253" spans="2:10" ht="42" customHeight="1">
      <c r="B253" s="180"/>
      <c r="C253" s="50" t="s">
        <v>499</v>
      </c>
      <c r="D253" s="50" t="s">
        <v>501</v>
      </c>
      <c r="E253" s="50" t="s">
        <v>502</v>
      </c>
      <c r="F253" s="49" t="s">
        <v>500</v>
      </c>
      <c r="G253" s="50"/>
      <c r="H253" s="10">
        <f t="shared" si="14"/>
        <v>19.5</v>
      </c>
      <c r="I253" s="10">
        <f t="shared" si="20"/>
        <v>0</v>
      </c>
      <c r="J253" s="117">
        <v>6.5</v>
      </c>
    </row>
    <row r="254" spans="2:10" ht="42" customHeight="1">
      <c r="B254" s="180"/>
      <c r="C254" s="50"/>
      <c r="D254" s="50"/>
      <c r="E254" s="50"/>
      <c r="F254" s="50"/>
      <c r="G254" s="50"/>
      <c r="H254" s="10"/>
      <c r="I254" s="51"/>
      <c r="J254" s="117"/>
    </row>
    <row r="255" spans="2:10" ht="42" customHeight="1">
      <c r="B255" s="180"/>
      <c r="C255" s="50"/>
      <c r="D255" s="50"/>
      <c r="E255" s="50"/>
      <c r="F255" s="50"/>
      <c r="G255" s="50"/>
      <c r="H255" s="10"/>
      <c r="I255" s="51"/>
      <c r="J255" s="117"/>
    </row>
    <row r="256" spans="2:10" ht="42" customHeight="1">
      <c r="B256" s="9"/>
      <c r="C256" s="9"/>
      <c r="D256" s="9"/>
      <c r="E256" s="9"/>
      <c r="F256" s="9"/>
      <c r="G256" s="9"/>
      <c r="H256" s="10"/>
      <c r="I256" s="10"/>
      <c r="J256" s="110"/>
    </row>
    <row r="257" spans="2:10" ht="36" customHeight="1">
      <c r="B257" s="44" t="s">
        <v>661</v>
      </c>
      <c r="C257" s="84" t="s">
        <v>643</v>
      </c>
      <c r="D257" s="84" t="s">
        <v>644</v>
      </c>
      <c r="E257" s="84" t="s">
        <v>646</v>
      </c>
      <c r="F257" s="84" t="s">
        <v>642</v>
      </c>
      <c r="G257" s="103" t="s">
        <v>645</v>
      </c>
      <c r="H257" s="104" t="s">
        <v>669</v>
      </c>
      <c r="I257" s="104" t="s">
        <v>668</v>
      </c>
      <c r="J257" s="122" t="s">
        <v>650</v>
      </c>
    </row>
    <row r="258" spans="2:10" ht="40.15" customHeight="1">
      <c r="B258" s="177"/>
      <c r="C258" s="9">
        <v>1</v>
      </c>
      <c r="D258" s="9"/>
      <c r="E258" s="9"/>
      <c r="F258" s="45" t="s">
        <v>504</v>
      </c>
      <c r="G258" s="9"/>
      <c r="H258" s="10">
        <f t="shared" si="14"/>
        <v>150</v>
      </c>
      <c r="I258" s="10">
        <f t="shared" ref="I258" si="21">SUM(G258*H258)</f>
        <v>0</v>
      </c>
      <c r="J258" s="110">
        <v>50</v>
      </c>
    </row>
    <row r="259" spans="2:10" ht="40.15" customHeight="1">
      <c r="B259" s="178"/>
      <c r="C259" s="9"/>
      <c r="D259" s="9"/>
      <c r="E259" s="9"/>
      <c r="F259" s="9"/>
      <c r="G259" s="9"/>
      <c r="H259" s="10"/>
      <c r="I259" s="10"/>
      <c r="J259" s="110"/>
    </row>
    <row r="260" spans="2:10" ht="40.15" customHeight="1">
      <c r="B260" s="178"/>
      <c r="C260" s="9"/>
      <c r="D260" s="9"/>
      <c r="E260" s="9"/>
      <c r="F260" s="9"/>
      <c r="G260" s="9"/>
      <c r="H260" s="10"/>
      <c r="I260" s="10"/>
      <c r="J260" s="110"/>
    </row>
    <row r="261" spans="2:10" ht="40.15" customHeight="1">
      <c r="B261" s="178"/>
      <c r="C261" s="9"/>
      <c r="D261" s="9"/>
      <c r="E261" s="9"/>
      <c r="F261" s="9"/>
      <c r="G261" s="9"/>
      <c r="H261" s="10"/>
      <c r="I261" s="10"/>
      <c r="J261" s="110"/>
    </row>
    <row r="262" spans="2:10" ht="40.15" customHeight="1" thickBot="1">
      <c r="B262" s="178"/>
      <c r="C262" s="50"/>
      <c r="D262" s="50"/>
      <c r="E262" s="50"/>
      <c r="F262" s="50"/>
      <c r="G262" s="50"/>
      <c r="H262" s="10"/>
      <c r="I262" s="51"/>
      <c r="J262" s="117"/>
    </row>
    <row r="263" spans="2:10" ht="21.75" customHeight="1" thickBot="1">
      <c r="B263" s="64" t="s">
        <v>505</v>
      </c>
      <c r="C263" s="91" t="s">
        <v>643</v>
      </c>
      <c r="D263" s="91" t="s">
        <v>644</v>
      </c>
      <c r="E263" s="91" t="s">
        <v>646</v>
      </c>
      <c r="F263" s="91" t="s">
        <v>642</v>
      </c>
      <c r="G263" s="103" t="s">
        <v>645</v>
      </c>
      <c r="H263" s="104" t="s">
        <v>669</v>
      </c>
      <c r="I263" s="104" t="s">
        <v>668</v>
      </c>
      <c r="J263" s="115" t="s">
        <v>650</v>
      </c>
    </row>
    <row r="264" spans="2:10" ht="32.1" customHeight="1">
      <c r="B264" s="179"/>
      <c r="C264" s="57">
        <v>201</v>
      </c>
      <c r="D264" s="57" t="s">
        <v>506</v>
      </c>
      <c r="E264" s="57"/>
      <c r="F264" s="57"/>
      <c r="G264" s="57"/>
      <c r="H264" s="10">
        <f t="shared" si="14"/>
        <v>1.2000000000000002</v>
      </c>
      <c r="I264" s="10">
        <f t="shared" ref="I264:I269" si="22">SUM(G264*H264)</f>
        <v>0</v>
      </c>
      <c r="J264" s="123">
        <v>0.4</v>
      </c>
    </row>
    <row r="265" spans="2:10" ht="32.1" customHeight="1">
      <c r="B265" s="180"/>
      <c r="C265" s="9">
        <v>202</v>
      </c>
      <c r="D265" s="9" t="s">
        <v>507</v>
      </c>
      <c r="E265" s="9"/>
      <c r="F265" s="9"/>
      <c r="G265" s="9"/>
      <c r="H265" s="10">
        <f t="shared" ref="H265:H272" si="23">J265*3</f>
        <v>3.9000000000000004</v>
      </c>
      <c r="I265" s="10">
        <f t="shared" si="22"/>
        <v>0</v>
      </c>
      <c r="J265" s="110">
        <v>1.3</v>
      </c>
    </row>
    <row r="266" spans="2:10" ht="32.1" customHeight="1">
      <c r="B266" s="180"/>
      <c r="C266" s="9">
        <v>203</v>
      </c>
      <c r="D266" s="9" t="s">
        <v>508</v>
      </c>
      <c r="E266" s="9"/>
      <c r="F266" s="9"/>
      <c r="G266" s="9"/>
      <c r="H266" s="10">
        <f t="shared" si="23"/>
        <v>1.7999999999999998</v>
      </c>
      <c r="I266" s="10">
        <f t="shared" si="22"/>
        <v>0</v>
      </c>
      <c r="J266" s="110">
        <v>0.6</v>
      </c>
    </row>
    <row r="267" spans="2:10" ht="32.1" customHeight="1">
      <c r="B267" s="180"/>
      <c r="C267" s="9">
        <v>204</v>
      </c>
      <c r="D267" s="9" t="s">
        <v>509</v>
      </c>
      <c r="E267" s="9"/>
      <c r="F267" s="9"/>
      <c r="G267" s="9"/>
      <c r="H267" s="10">
        <f t="shared" si="23"/>
        <v>4.68</v>
      </c>
      <c r="I267" s="10">
        <f t="shared" si="22"/>
        <v>0</v>
      </c>
      <c r="J267" s="110">
        <v>1.56</v>
      </c>
    </row>
    <row r="268" spans="2:10" ht="32.1" customHeight="1">
      <c r="B268" s="180"/>
      <c r="C268" s="9">
        <v>205</v>
      </c>
      <c r="D268" s="9" t="s">
        <v>510</v>
      </c>
      <c r="E268" s="9"/>
      <c r="F268" s="9"/>
      <c r="G268" s="9"/>
      <c r="H268" s="10">
        <f t="shared" si="23"/>
        <v>0.89999999999999991</v>
      </c>
      <c r="I268" s="10">
        <f t="shared" si="22"/>
        <v>0</v>
      </c>
      <c r="J268" s="110">
        <v>0.3</v>
      </c>
    </row>
    <row r="269" spans="2:10" ht="32.1" customHeight="1" thickBot="1">
      <c r="B269" s="181"/>
      <c r="C269" s="62">
        <v>206</v>
      </c>
      <c r="D269" s="66" t="s">
        <v>511</v>
      </c>
      <c r="E269" s="62"/>
      <c r="F269" s="62"/>
      <c r="G269" s="62"/>
      <c r="H269" s="10">
        <f t="shared" si="23"/>
        <v>5.0999999999999996</v>
      </c>
      <c r="I269" s="10">
        <f t="shared" si="22"/>
        <v>0</v>
      </c>
      <c r="J269" s="124">
        <v>1.7</v>
      </c>
    </row>
    <row r="270" spans="2:10" ht="32.1" customHeight="1">
      <c r="B270" s="65"/>
      <c r="C270" s="83"/>
      <c r="D270" s="101"/>
      <c r="E270" s="83"/>
      <c r="F270" s="83"/>
      <c r="G270" s="83"/>
      <c r="H270" s="10"/>
      <c r="I270" s="51"/>
      <c r="J270" s="117"/>
    </row>
    <row r="271" spans="2:10" ht="20.25" customHeight="1">
      <c r="B271" s="102" t="s">
        <v>666</v>
      </c>
      <c r="C271" s="91" t="s">
        <v>643</v>
      </c>
      <c r="D271" s="91" t="s">
        <v>644</v>
      </c>
      <c r="E271" s="91" t="s">
        <v>646</v>
      </c>
      <c r="F271" s="91" t="s">
        <v>642</v>
      </c>
      <c r="G271" s="103" t="s">
        <v>645</v>
      </c>
      <c r="H271" s="104" t="s">
        <v>669</v>
      </c>
      <c r="I271" s="104" t="s">
        <v>668</v>
      </c>
      <c r="J271" s="115" t="s">
        <v>650</v>
      </c>
    </row>
    <row r="272" spans="2:10" ht="32.1" customHeight="1">
      <c r="B272" s="179"/>
      <c r="C272" s="9">
        <v>102</v>
      </c>
      <c r="D272" s="9" t="s">
        <v>512</v>
      </c>
      <c r="E272" s="9" t="s">
        <v>514</v>
      </c>
      <c r="F272" s="67" t="s">
        <v>513</v>
      </c>
      <c r="G272" s="9"/>
      <c r="H272" s="10">
        <f t="shared" si="23"/>
        <v>120</v>
      </c>
      <c r="I272" s="10">
        <f t="shared" ref="I272" si="24">SUM(G272*H272)</f>
        <v>0</v>
      </c>
      <c r="J272" s="110">
        <v>40</v>
      </c>
    </row>
    <row r="273" spans="2:10" ht="32.1" customHeight="1">
      <c r="B273" s="180"/>
      <c r="C273" s="9"/>
      <c r="D273" s="9"/>
      <c r="E273" s="18"/>
      <c r="F273" s="9"/>
      <c r="G273" s="18"/>
      <c r="H273" s="10"/>
      <c r="I273" s="10"/>
      <c r="J273" s="110"/>
    </row>
    <row r="274" spans="2:10" ht="32.1" customHeight="1">
      <c r="B274" s="180"/>
      <c r="C274" s="9"/>
      <c r="D274" s="9"/>
      <c r="E274" s="9"/>
      <c r="F274" s="9"/>
      <c r="G274" s="9"/>
      <c r="H274" s="10"/>
      <c r="I274" s="10"/>
      <c r="J274" s="110"/>
    </row>
    <row r="275" spans="2:10" ht="32.1" customHeight="1">
      <c r="B275" s="180"/>
      <c r="C275" s="9"/>
      <c r="D275" s="9"/>
      <c r="E275" s="9"/>
      <c r="F275" s="9"/>
      <c r="G275" s="9"/>
      <c r="H275" s="10"/>
      <c r="I275" s="10"/>
      <c r="J275" s="110"/>
    </row>
    <row r="276" spans="2:10" ht="32.1" customHeight="1">
      <c r="B276" s="180"/>
      <c r="C276" s="9"/>
      <c r="D276" s="9"/>
      <c r="E276" s="9"/>
      <c r="F276" s="9"/>
      <c r="G276" s="9"/>
      <c r="H276" s="10"/>
      <c r="I276" s="10"/>
      <c r="J276" s="110"/>
    </row>
    <row r="277" spans="2:10" ht="32.1" customHeight="1" thickBot="1">
      <c r="B277" s="181"/>
      <c r="C277" s="62"/>
      <c r="D277" s="66"/>
      <c r="E277" s="62"/>
      <c r="F277" s="62"/>
      <c r="G277" s="62"/>
      <c r="H277" s="153" t="s">
        <v>672</v>
      </c>
      <c r="I277" s="153">
        <f>SUM(I4:I276)</f>
        <v>0</v>
      </c>
      <c r="J277" s="124"/>
    </row>
  </sheetData>
  <sheetProtection algorithmName="SHA-512" hashValue="4f8FsnV82UIolUur5C9CgC90YFigjUQ0PmScYmd99B78fVxM/TRuk7ziK0M2JMFsZ4EsOJUt75GKr+w/cGB6Iw==" saltValue="P52cGBLqKy4jeWcbptTmdA==" spinCount="100000" sheet="1" objects="1" scenarios="1"/>
  <protectedRanges>
    <protectedRange sqref="G1:G1048576" name="Range1"/>
  </protectedRanges>
  <autoFilter ref="B3:J54" xr:uid="{00000000-0009-0000-0000-000000000000}"/>
  <mergeCells count="23">
    <mergeCell ref="B258:B262"/>
    <mergeCell ref="B264:B269"/>
    <mergeCell ref="B272:B277"/>
    <mergeCell ref="B216:B226"/>
    <mergeCell ref="B228:B235"/>
    <mergeCell ref="B237:B246"/>
    <mergeCell ref="B248:B250"/>
    <mergeCell ref="B252:B255"/>
    <mergeCell ref="B132:B155"/>
    <mergeCell ref="B158:B175"/>
    <mergeCell ref="B177:B190"/>
    <mergeCell ref="B192:B200"/>
    <mergeCell ref="B202:B213"/>
    <mergeCell ref="B57:B71"/>
    <mergeCell ref="B73:B90"/>
    <mergeCell ref="B93:B106"/>
    <mergeCell ref="B108:B120"/>
    <mergeCell ref="B122:B130"/>
    <mergeCell ref="B1:J1"/>
    <mergeCell ref="B2:J2"/>
    <mergeCell ref="B4:B20"/>
    <mergeCell ref="B23:B38"/>
    <mergeCell ref="B40:B55"/>
  </mergeCells>
  <pageMargins left="0.5" right="0.5" top="0.5" bottom="0.5" header="0.5" footer="0.5"/>
  <pageSetup paperSize="9" scale="75" orientation="landscape" r:id="rId1"/>
  <rowBreaks count="17" manualBreakCount="17">
    <brk id="21" max="8" man="1"/>
    <brk id="38" max="8" man="1"/>
    <brk id="55" max="16383" man="1"/>
    <brk id="71" max="8" man="1"/>
    <brk id="91" max="16383" man="1"/>
    <brk id="106" max="8" man="1"/>
    <brk id="120" max="16383" man="1"/>
    <brk id="130" max="16383" man="1"/>
    <brk id="156" max="8" man="1"/>
    <brk id="175" max="16383" man="1"/>
    <brk id="190" max="8" man="1"/>
    <brk id="200" max="16383" man="1"/>
    <brk id="214" max="16383" man="1"/>
    <brk id="226" max="8" man="1"/>
    <brk id="235" max="16383" man="1"/>
    <brk id="250" max="16383" man="1"/>
    <brk id="262" max="8" man="1"/>
  </rowBreaks>
  <ignoredErrors>
    <ignoredError sqref="F4:F274 F276:F27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1:K266"/>
  <sheetViews>
    <sheetView zoomScale="90" zoomScaleNormal="90" zoomScalePageLayoutView="60" workbookViewId="0">
      <selection activeCell="B1" sqref="B1:H1"/>
    </sheetView>
  </sheetViews>
  <sheetFormatPr defaultColWidth="6.7109375" defaultRowHeight="40.15" customHeight="1"/>
  <cols>
    <col min="1" max="1" width="4.140625" style="2" customWidth="1"/>
    <col min="2" max="2" width="55.140625" style="2" customWidth="1"/>
    <col min="3" max="3" width="15.85546875" style="4" customWidth="1"/>
    <col min="4" max="4" width="30.7109375" style="4" customWidth="1"/>
    <col min="5" max="5" width="31.140625" style="4" customWidth="1"/>
    <col min="6" max="6" width="14.85546875" style="4" customWidth="1"/>
    <col min="7" max="7" width="5.85546875" style="4" customWidth="1"/>
    <col min="8" max="8" width="10.7109375" style="68" customWidth="1"/>
    <col min="9" max="9" width="10" style="1" customWidth="1"/>
    <col min="10" max="10" width="0.42578125" style="125" customWidth="1"/>
    <col min="11" max="11" width="11.7109375" style="2"/>
    <col min="12" max="16384" width="6.7109375" style="2"/>
  </cols>
  <sheetData>
    <row r="1" spans="2:10" ht="42.95" customHeight="1" thickBot="1">
      <c r="B1" s="159" t="s">
        <v>653</v>
      </c>
      <c r="C1" s="160"/>
      <c r="D1" s="161"/>
      <c r="E1" s="160"/>
      <c r="F1" s="160"/>
      <c r="G1" s="160"/>
      <c r="H1" s="182"/>
      <c r="J1" s="128"/>
    </row>
    <row r="2" spans="2:10" ht="212.1" customHeight="1" thickBot="1">
      <c r="B2" s="183"/>
      <c r="C2" s="184"/>
      <c r="D2" s="184"/>
      <c r="E2" s="184"/>
      <c r="F2" s="184"/>
      <c r="G2" s="184"/>
      <c r="H2" s="184"/>
      <c r="J2" s="128"/>
    </row>
    <row r="3" spans="2:10" s="4" customFormat="1" ht="18" customHeight="1" thickBot="1">
      <c r="B3" s="134" t="s">
        <v>656</v>
      </c>
      <c r="C3" s="135" t="s">
        <v>643</v>
      </c>
      <c r="D3" s="135" t="s">
        <v>644</v>
      </c>
      <c r="E3" s="135" t="s">
        <v>646</v>
      </c>
      <c r="F3" s="135" t="s">
        <v>642</v>
      </c>
      <c r="G3" s="135" t="s">
        <v>645</v>
      </c>
      <c r="H3" s="135" t="s">
        <v>669</v>
      </c>
      <c r="I3" s="135" t="s">
        <v>668</v>
      </c>
      <c r="J3" s="136"/>
    </row>
    <row r="4" spans="2:10" ht="25.15" customHeight="1">
      <c r="B4" s="166"/>
      <c r="C4" s="131">
        <v>1</v>
      </c>
      <c r="D4" s="3" t="s">
        <v>2</v>
      </c>
      <c r="E4" s="38" t="s">
        <v>3</v>
      </c>
      <c r="F4" s="132" t="s">
        <v>1</v>
      </c>
      <c r="G4" s="131"/>
      <c r="H4" s="133">
        <f>J4*3</f>
        <v>6</v>
      </c>
      <c r="I4" s="133">
        <f t="shared" ref="I4:I20" si="0">SUM(G4*H4)</f>
        <v>0</v>
      </c>
      <c r="J4" s="121">
        <v>2</v>
      </c>
    </row>
    <row r="5" spans="2:10" ht="25.15" customHeight="1">
      <c r="B5" s="167"/>
      <c r="C5" s="11" t="s">
        <v>4</v>
      </c>
      <c r="D5" s="8" t="s">
        <v>6</v>
      </c>
      <c r="E5" s="8" t="s">
        <v>7</v>
      </c>
      <c r="F5" s="7" t="s">
        <v>5</v>
      </c>
      <c r="G5" s="6"/>
      <c r="H5" s="10">
        <f t="shared" ref="H5:H20" si="1">J5*3</f>
        <v>858</v>
      </c>
      <c r="I5" s="10">
        <f t="shared" si="0"/>
        <v>0</v>
      </c>
      <c r="J5" s="109">
        <v>286</v>
      </c>
    </row>
    <row r="6" spans="2:10" ht="25.15" customHeight="1">
      <c r="B6" s="167"/>
      <c r="C6" s="11" t="s">
        <v>4</v>
      </c>
      <c r="D6" s="8" t="s">
        <v>9</v>
      </c>
      <c r="E6" s="8" t="s">
        <v>7</v>
      </c>
      <c r="F6" s="7" t="s">
        <v>8</v>
      </c>
      <c r="G6" s="6"/>
      <c r="H6" s="10">
        <f t="shared" si="1"/>
        <v>858</v>
      </c>
      <c r="I6" s="10">
        <f t="shared" si="0"/>
        <v>0</v>
      </c>
      <c r="J6" s="109">
        <v>286</v>
      </c>
    </row>
    <row r="7" spans="2:10" ht="25.15" customHeight="1">
      <c r="B7" s="167"/>
      <c r="C7" s="11" t="s">
        <v>4</v>
      </c>
      <c r="D7" s="8" t="s">
        <v>11</v>
      </c>
      <c r="E7" s="8" t="s">
        <v>7</v>
      </c>
      <c r="F7" s="7" t="s">
        <v>10</v>
      </c>
      <c r="G7" s="6"/>
      <c r="H7" s="10">
        <f t="shared" si="1"/>
        <v>858</v>
      </c>
      <c r="I7" s="10">
        <f t="shared" si="0"/>
        <v>0</v>
      </c>
      <c r="J7" s="109">
        <v>286</v>
      </c>
    </row>
    <row r="8" spans="2:10" ht="25.15" customHeight="1">
      <c r="B8" s="167"/>
      <c r="C8" s="11" t="s">
        <v>4</v>
      </c>
      <c r="D8" s="8" t="s">
        <v>13</v>
      </c>
      <c r="E8" s="8" t="s">
        <v>7</v>
      </c>
      <c r="F8" s="7" t="s">
        <v>12</v>
      </c>
      <c r="G8" s="6"/>
      <c r="H8" s="10">
        <f t="shared" si="1"/>
        <v>942</v>
      </c>
      <c r="I8" s="10">
        <f t="shared" si="0"/>
        <v>0</v>
      </c>
      <c r="J8" s="109">
        <v>314</v>
      </c>
    </row>
    <row r="9" spans="2:10" ht="25.15" customHeight="1">
      <c r="B9" s="167"/>
      <c r="C9" s="6">
        <v>3</v>
      </c>
      <c r="D9" s="8" t="s">
        <v>15</v>
      </c>
      <c r="E9" s="8" t="s">
        <v>624</v>
      </c>
      <c r="F9" s="13" t="s">
        <v>14</v>
      </c>
      <c r="G9" s="6"/>
      <c r="H9" s="10">
        <f t="shared" si="1"/>
        <v>0.60000000000000009</v>
      </c>
      <c r="I9" s="10">
        <f t="shared" si="0"/>
        <v>0</v>
      </c>
      <c r="J9" s="109">
        <v>0.2</v>
      </c>
    </row>
    <row r="10" spans="2:10" ht="25.15" customHeight="1">
      <c r="B10" s="167"/>
      <c r="C10" s="6">
        <v>4</v>
      </c>
      <c r="D10" s="8" t="s">
        <v>17</v>
      </c>
      <c r="E10" s="8" t="s">
        <v>18</v>
      </c>
      <c r="F10" s="7" t="s">
        <v>16</v>
      </c>
      <c r="G10" s="6"/>
      <c r="H10" s="10">
        <f t="shared" si="1"/>
        <v>117</v>
      </c>
      <c r="I10" s="10">
        <f t="shared" si="0"/>
        <v>0</v>
      </c>
      <c r="J10" s="109">
        <v>39</v>
      </c>
    </row>
    <row r="11" spans="2:10" ht="25.15" customHeight="1">
      <c r="B11" s="167"/>
      <c r="C11" s="6">
        <v>5</v>
      </c>
      <c r="D11" s="8" t="s">
        <v>20</v>
      </c>
      <c r="E11" s="9">
        <v>32906</v>
      </c>
      <c r="F11" s="7" t="s">
        <v>19</v>
      </c>
      <c r="G11" s="6"/>
      <c r="H11" s="10">
        <f t="shared" si="1"/>
        <v>6</v>
      </c>
      <c r="I11" s="10">
        <f t="shared" si="0"/>
        <v>0</v>
      </c>
      <c r="J11" s="110">
        <v>2</v>
      </c>
    </row>
    <row r="12" spans="2:10" ht="30" customHeight="1">
      <c r="B12" s="167"/>
      <c r="C12" s="6">
        <v>6</v>
      </c>
      <c r="D12" s="8" t="s">
        <v>22</v>
      </c>
      <c r="E12" s="8" t="s">
        <v>23</v>
      </c>
      <c r="F12" s="7" t="s">
        <v>21</v>
      </c>
      <c r="G12" s="6"/>
      <c r="H12" s="10">
        <f t="shared" si="1"/>
        <v>6</v>
      </c>
      <c r="I12" s="10">
        <f t="shared" si="0"/>
        <v>0</v>
      </c>
      <c r="J12" s="109">
        <v>2</v>
      </c>
    </row>
    <row r="13" spans="2:10" ht="30" customHeight="1">
      <c r="B13" s="167"/>
      <c r="C13" s="6">
        <v>7</v>
      </c>
      <c r="D13" s="15" t="s">
        <v>25</v>
      </c>
      <c r="E13" s="15" t="s">
        <v>26</v>
      </c>
      <c r="F13" s="14" t="s">
        <v>24</v>
      </c>
      <c r="G13" s="16"/>
      <c r="H13" s="10">
        <f t="shared" si="1"/>
        <v>6.8999999999999995</v>
      </c>
      <c r="I13" s="10">
        <f t="shared" si="0"/>
        <v>0</v>
      </c>
      <c r="J13" s="111">
        <v>2.2999999999999998</v>
      </c>
    </row>
    <row r="14" spans="2:10" ht="28.15" customHeight="1">
      <c r="B14" s="167"/>
      <c r="C14" s="6" t="s">
        <v>27</v>
      </c>
      <c r="D14" s="9" t="s">
        <v>29</v>
      </c>
      <c r="E14" s="18" t="s">
        <v>648</v>
      </c>
      <c r="F14" s="14" t="s">
        <v>28</v>
      </c>
      <c r="G14" s="9"/>
      <c r="H14" s="10">
        <f t="shared" si="1"/>
        <v>18</v>
      </c>
      <c r="I14" s="10">
        <f t="shared" si="0"/>
        <v>0</v>
      </c>
      <c r="J14" s="112">
        <v>6</v>
      </c>
    </row>
    <row r="15" spans="2:10" ht="28.15" customHeight="1">
      <c r="B15" s="167"/>
      <c r="C15" s="6">
        <v>8</v>
      </c>
      <c r="D15" s="8" t="s">
        <v>31</v>
      </c>
      <c r="E15" s="8" t="s">
        <v>625</v>
      </c>
      <c r="F15" s="13" t="s">
        <v>30</v>
      </c>
      <c r="G15" s="6"/>
      <c r="H15" s="10">
        <f t="shared" si="1"/>
        <v>0.60000000000000009</v>
      </c>
      <c r="I15" s="10">
        <f t="shared" si="0"/>
        <v>0</v>
      </c>
      <c r="J15" s="109">
        <v>0.2</v>
      </c>
    </row>
    <row r="16" spans="2:10" ht="28.15" customHeight="1">
      <c r="B16" s="167"/>
      <c r="C16" s="6">
        <v>9</v>
      </c>
      <c r="D16" s="8" t="s">
        <v>33</v>
      </c>
      <c r="E16" s="8" t="s">
        <v>34</v>
      </c>
      <c r="F16" s="13" t="s">
        <v>32</v>
      </c>
      <c r="G16" s="6"/>
      <c r="H16" s="10">
        <f t="shared" si="1"/>
        <v>1.2000000000000002</v>
      </c>
      <c r="I16" s="10">
        <f t="shared" si="0"/>
        <v>0</v>
      </c>
      <c r="J16" s="109">
        <v>0.4</v>
      </c>
    </row>
    <row r="17" spans="2:11" s="23" customFormat="1" ht="28.15" customHeight="1">
      <c r="B17" s="168"/>
      <c r="C17" s="19">
        <v>10</v>
      </c>
      <c r="D17" s="21" t="s">
        <v>36</v>
      </c>
      <c r="E17" s="21" t="s">
        <v>37</v>
      </c>
      <c r="F17" s="20" t="s">
        <v>35</v>
      </c>
      <c r="G17" s="22"/>
      <c r="H17" s="10">
        <f t="shared" si="1"/>
        <v>1.5</v>
      </c>
      <c r="I17" s="10">
        <f t="shared" si="0"/>
        <v>0</v>
      </c>
      <c r="J17" s="111">
        <v>0.5</v>
      </c>
      <c r="K17" s="2"/>
    </row>
    <row r="18" spans="2:11" ht="28.15" customHeight="1">
      <c r="B18" s="167"/>
      <c r="C18" s="24" t="s">
        <v>38</v>
      </c>
      <c r="D18" s="26" t="s">
        <v>40</v>
      </c>
      <c r="E18" s="26" t="s">
        <v>41</v>
      </c>
      <c r="F18" s="94" t="s">
        <v>39</v>
      </c>
      <c r="G18" s="26"/>
      <c r="H18" s="10">
        <f t="shared" si="1"/>
        <v>1.2000000000000002</v>
      </c>
      <c r="I18" s="10">
        <f t="shared" si="0"/>
        <v>0</v>
      </c>
      <c r="J18" s="110">
        <v>0.4</v>
      </c>
    </row>
    <row r="19" spans="2:11" ht="28.15" customHeight="1">
      <c r="B19" s="167"/>
      <c r="C19" s="27">
        <v>11</v>
      </c>
      <c r="D19" s="29" t="s">
        <v>43</v>
      </c>
      <c r="E19" s="29" t="s">
        <v>44</v>
      </c>
      <c r="F19" s="28" t="s">
        <v>42</v>
      </c>
      <c r="G19" s="27"/>
      <c r="H19" s="10">
        <f t="shared" si="1"/>
        <v>6</v>
      </c>
      <c r="I19" s="10">
        <f t="shared" si="0"/>
        <v>0</v>
      </c>
      <c r="J19" s="109">
        <v>2</v>
      </c>
    </row>
    <row r="20" spans="2:11" ht="18.95" customHeight="1">
      <c r="B20" s="167"/>
      <c r="C20" s="27">
        <v>12</v>
      </c>
      <c r="D20" s="29" t="s">
        <v>46</v>
      </c>
      <c r="E20" s="29" t="s">
        <v>47</v>
      </c>
      <c r="F20" s="28" t="s">
        <v>45</v>
      </c>
      <c r="G20" s="27"/>
      <c r="H20" s="10">
        <f t="shared" si="1"/>
        <v>9.3000000000000007</v>
      </c>
      <c r="I20" s="10">
        <f t="shared" si="0"/>
        <v>0</v>
      </c>
      <c r="J20" s="109">
        <v>3.1</v>
      </c>
    </row>
    <row r="21" spans="2:11" ht="18.95" customHeight="1">
      <c r="B21" s="5"/>
      <c r="C21" s="88"/>
      <c r="D21" s="90"/>
      <c r="E21" s="90"/>
      <c r="F21" s="89"/>
      <c r="G21" s="88"/>
      <c r="H21" s="12"/>
      <c r="J21" s="109"/>
    </row>
    <row r="22" spans="2:11" ht="38.1" customHeight="1">
      <c r="B22" s="93" t="s">
        <v>48</v>
      </c>
      <c r="C22" s="92" t="s">
        <v>643</v>
      </c>
      <c r="D22" s="92" t="s">
        <v>644</v>
      </c>
      <c r="E22" s="92" t="s">
        <v>646</v>
      </c>
      <c r="F22" s="92" t="s">
        <v>642</v>
      </c>
      <c r="G22" s="92" t="s">
        <v>645</v>
      </c>
      <c r="H22" s="104" t="s">
        <v>669</v>
      </c>
      <c r="I22" s="104" t="s">
        <v>668</v>
      </c>
      <c r="J22" s="129" t="s">
        <v>650</v>
      </c>
    </row>
    <row r="23" spans="2:11" ht="28.15" customHeight="1">
      <c r="B23" s="169"/>
      <c r="C23" s="11">
        <v>13</v>
      </c>
      <c r="D23" s="8" t="s">
        <v>50</v>
      </c>
      <c r="E23" s="8" t="s">
        <v>51</v>
      </c>
      <c r="F23" s="30" t="s">
        <v>49</v>
      </c>
      <c r="G23" s="11"/>
      <c r="H23" s="10">
        <f t="shared" ref="H23:H39" si="2">J23*3</f>
        <v>375</v>
      </c>
      <c r="I23" s="10">
        <f t="shared" ref="I23:I39" si="3">SUM(G23*H23)</f>
        <v>0</v>
      </c>
      <c r="J23" s="109">
        <v>125</v>
      </c>
    </row>
    <row r="24" spans="2:11" ht="28.15" customHeight="1">
      <c r="B24" s="170"/>
      <c r="C24" s="11">
        <v>14</v>
      </c>
      <c r="D24" s="8" t="s">
        <v>516</v>
      </c>
      <c r="E24" s="8" t="s">
        <v>54</v>
      </c>
      <c r="F24" s="30" t="s">
        <v>515</v>
      </c>
      <c r="G24" s="11"/>
      <c r="H24" s="10">
        <f t="shared" si="2"/>
        <v>18.899999999999999</v>
      </c>
      <c r="I24" s="10">
        <f t="shared" si="3"/>
        <v>0</v>
      </c>
      <c r="J24" s="109">
        <v>6.3</v>
      </c>
    </row>
    <row r="25" spans="2:11" ht="28.15" customHeight="1">
      <c r="B25" s="170"/>
      <c r="C25" s="11" t="s">
        <v>517</v>
      </c>
      <c r="D25" s="8" t="s">
        <v>519</v>
      </c>
      <c r="E25" s="8" t="s">
        <v>54</v>
      </c>
      <c r="F25" s="95" t="s">
        <v>518</v>
      </c>
      <c r="G25" s="11"/>
      <c r="H25" s="10">
        <f t="shared" si="2"/>
        <v>18.899999999999999</v>
      </c>
      <c r="I25" s="10">
        <f t="shared" si="3"/>
        <v>0</v>
      </c>
      <c r="J25" s="109">
        <v>6.3</v>
      </c>
    </row>
    <row r="26" spans="2:11" ht="28.15" customHeight="1">
      <c r="B26" s="170"/>
      <c r="C26" s="11" t="s">
        <v>517</v>
      </c>
      <c r="D26" s="8" t="s">
        <v>521</v>
      </c>
      <c r="E26" s="8" t="s">
        <v>54</v>
      </c>
      <c r="F26" s="96" t="s">
        <v>520</v>
      </c>
      <c r="G26" s="11"/>
      <c r="H26" s="10">
        <f t="shared" si="2"/>
        <v>23.1</v>
      </c>
      <c r="I26" s="10">
        <f t="shared" si="3"/>
        <v>0</v>
      </c>
      <c r="J26" s="109">
        <v>7.7</v>
      </c>
    </row>
    <row r="27" spans="2:11" ht="28.15" customHeight="1">
      <c r="B27" s="170"/>
      <c r="C27" s="34">
        <v>16</v>
      </c>
      <c r="D27" s="8" t="s">
        <v>59</v>
      </c>
      <c r="E27" s="8" t="s">
        <v>60</v>
      </c>
      <c r="F27" s="8" t="s">
        <v>58</v>
      </c>
      <c r="G27" s="6"/>
      <c r="H27" s="10">
        <f t="shared" si="2"/>
        <v>0.60000000000000009</v>
      </c>
      <c r="I27" s="10">
        <f t="shared" si="3"/>
        <v>0</v>
      </c>
      <c r="J27" s="109">
        <v>0.2</v>
      </c>
    </row>
    <row r="28" spans="2:11" ht="28.15" customHeight="1">
      <c r="B28" s="170"/>
      <c r="C28" s="34">
        <v>17</v>
      </c>
      <c r="D28" s="35" t="s">
        <v>62</v>
      </c>
      <c r="E28" s="35" t="s">
        <v>63</v>
      </c>
      <c r="F28" s="8" t="s">
        <v>61</v>
      </c>
      <c r="G28" s="35"/>
      <c r="H28" s="10">
        <f t="shared" si="2"/>
        <v>0.15000000000000002</v>
      </c>
      <c r="I28" s="10">
        <f t="shared" si="3"/>
        <v>0</v>
      </c>
      <c r="J28" s="109">
        <v>0.05</v>
      </c>
    </row>
    <row r="29" spans="2:11" ht="28.15" customHeight="1">
      <c r="B29" s="170"/>
      <c r="C29" s="36">
        <v>20</v>
      </c>
      <c r="D29" s="8" t="s">
        <v>71</v>
      </c>
      <c r="E29" s="8" t="s">
        <v>72</v>
      </c>
      <c r="F29" s="30" t="s">
        <v>70</v>
      </c>
      <c r="G29" s="6"/>
      <c r="H29" s="10">
        <f t="shared" si="2"/>
        <v>387</v>
      </c>
      <c r="I29" s="10">
        <f t="shared" si="3"/>
        <v>0</v>
      </c>
      <c r="J29" s="109">
        <v>129</v>
      </c>
    </row>
    <row r="30" spans="2:11" s="23" customFormat="1" ht="28.15" customHeight="1">
      <c r="B30" s="170"/>
      <c r="C30" s="34">
        <v>22</v>
      </c>
      <c r="D30" s="8" t="s">
        <v>77</v>
      </c>
      <c r="E30" s="8" t="s">
        <v>78</v>
      </c>
      <c r="F30" s="30" t="s">
        <v>76</v>
      </c>
      <c r="G30" s="6"/>
      <c r="H30" s="10">
        <f t="shared" si="2"/>
        <v>117</v>
      </c>
      <c r="I30" s="10">
        <f t="shared" si="3"/>
        <v>0</v>
      </c>
      <c r="J30" s="109">
        <v>39</v>
      </c>
      <c r="K30" s="2"/>
    </row>
    <row r="31" spans="2:11" s="23" customFormat="1" ht="28.15" customHeight="1">
      <c r="B31" s="170"/>
      <c r="C31" s="4">
        <v>140</v>
      </c>
      <c r="D31" s="9" t="s">
        <v>523</v>
      </c>
      <c r="E31" s="35" t="s">
        <v>63</v>
      </c>
      <c r="F31" s="9" t="s">
        <v>522</v>
      </c>
      <c r="G31" s="9"/>
      <c r="H31" s="10">
        <f t="shared" si="2"/>
        <v>0.15000000000000002</v>
      </c>
      <c r="I31" s="10">
        <f t="shared" si="3"/>
        <v>0</v>
      </c>
      <c r="J31" s="109">
        <v>0.05</v>
      </c>
      <c r="K31" s="2"/>
    </row>
    <row r="32" spans="2:11" ht="28.15" customHeight="1">
      <c r="B32" s="170"/>
      <c r="C32" s="11">
        <v>157</v>
      </c>
      <c r="D32" s="3" t="s">
        <v>525</v>
      </c>
      <c r="E32" s="38" t="s">
        <v>526</v>
      </c>
      <c r="F32" s="37" t="s">
        <v>524</v>
      </c>
      <c r="G32" s="38"/>
      <c r="H32" s="10">
        <f t="shared" si="2"/>
        <v>6.6000000000000005</v>
      </c>
      <c r="I32" s="10">
        <f t="shared" si="3"/>
        <v>0</v>
      </c>
      <c r="J32" s="109">
        <v>2.2000000000000002</v>
      </c>
    </row>
    <row r="33" spans="2:10" ht="24" customHeight="1">
      <c r="B33" s="170"/>
      <c r="C33" s="11" t="s">
        <v>527</v>
      </c>
      <c r="D33" s="8" t="s">
        <v>529</v>
      </c>
      <c r="E33" s="9"/>
      <c r="F33" s="95" t="s">
        <v>528</v>
      </c>
      <c r="G33" s="9"/>
      <c r="H33" s="10">
        <f t="shared" si="2"/>
        <v>11.399999999999999</v>
      </c>
      <c r="I33" s="10">
        <f t="shared" si="3"/>
        <v>0</v>
      </c>
      <c r="J33" s="109">
        <v>3.8</v>
      </c>
    </row>
    <row r="34" spans="2:10" ht="24" customHeight="1">
      <c r="B34" s="170"/>
      <c r="C34" s="11" t="s">
        <v>527</v>
      </c>
      <c r="D34" s="8" t="s">
        <v>531</v>
      </c>
      <c r="E34" s="9"/>
      <c r="F34" s="95" t="s">
        <v>530</v>
      </c>
      <c r="G34" s="9"/>
      <c r="H34" s="10">
        <f t="shared" si="2"/>
        <v>11.399999999999999</v>
      </c>
      <c r="I34" s="10">
        <f t="shared" si="3"/>
        <v>0</v>
      </c>
      <c r="J34" s="109">
        <v>3.8</v>
      </c>
    </row>
    <row r="35" spans="2:10" ht="24" customHeight="1">
      <c r="B35" s="170"/>
      <c r="C35" s="11" t="s">
        <v>527</v>
      </c>
      <c r="D35" s="8" t="s">
        <v>533</v>
      </c>
      <c r="E35" s="9"/>
      <c r="F35" s="95" t="s">
        <v>532</v>
      </c>
      <c r="G35" s="9"/>
      <c r="H35" s="10">
        <f t="shared" si="2"/>
        <v>13.799999999999999</v>
      </c>
      <c r="I35" s="10">
        <f t="shared" si="3"/>
        <v>0</v>
      </c>
      <c r="J35" s="109">
        <v>4.5999999999999996</v>
      </c>
    </row>
    <row r="36" spans="2:10" ht="25.9" customHeight="1">
      <c r="B36" s="170"/>
      <c r="C36" s="11" t="s">
        <v>534</v>
      </c>
      <c r="D36" s="8" t="s">
        <v>536</v>
      </c>
      <c r="E36" s="9"/>
      <c r="F36" s="95" t="s">
        <v>535</v>
      </c>
      <c r="G36" s="9"/>
      <c r="H36" s="10">
        <f t="shared" si="2"/>
        <v>11.399999999999999</v>
      </c>
      <c r="I36" s="10">
        <f t="shared" si="3"/>
        <v>0</v>
      </c>
      <c r="J36" s="109">
        <v>3.8</v>
      </c>
    </row>
    <row r="37" spans="2:10" ht="25.9" customHeight="1">
      <c r="B37" s="170"/>
      <c r="C37" s="11" t="s">
        <v>527</v>
      </c>
      <c r="D37" s="8" t="s">
        <v>538</v>
      </c>
      <c r="E37" s="9"/>
      <c r="F37" s="95" t="s">
        <v>537</v>
      </c>
      <c r="G37" s="9"/>
      <c r="H37" s="10">
        <f t="shared" si="2"/>
        <v>11.399999999999999</v>
      </c>
      <c r="I37" s="10">
        <f t="shared" si="3"/>
        <v>0</v>
      </c>
      <c r="J37" s="109">
        <v>3.8</v>
      </c>
    </row>
    <row r="38" spans="2:10" ht="25.9" customHeight="1">
      <c r="B38" s="170"/>
      <c r="C38" s="11" t="s">
        <v>534</v>
      </c>
      <c r="D38" s="8" t="s">
        <v>540</v>
      </c>
      <c r="E38" s="9"/>
      <c r="F38" s="95" t="s">
        <v>539</v>
      </c>
      <c r="G38" s="9"/>
      <c r="H38" s="10">
        <f t="shared" si="2"/>
        <v>13.799999999999999</v>
      </c>
      <c r="I38" s="10">
        <f t="shared" si="3"/>
        <v>0</v>
      </c>
      <c r="J38" s="109">
        <v>4.5999999999999996</v>
      </c>
    </row>
    <row r="39" spans="2:10" ht="25.9" customHeight="1">
      <c r="B39" s="170"/>
      <c r="C39" s="11">
        <v>169</v>
      </c>
      <c r="D39" s="13" t="s">
        <v>83</v>
      </c>
      <c r="E39" s="9"/>
      <c r="F39" s="13" t="s">
        <v>82</v>
      </c>
      <c r="G39" s="9"/>
      <c r="H39" s="10">
        <f t="shared" si="2"/>
        <v>15</v>
      </c>
      <c r="I39" s="10">
        <f t="shared" si="3"/>
        <v>0</v>
      </c>
      <c r="J39" s="109">
        <v>5</v>
      </c>
    </row>
    <row r="40" spans="2:10" ht="25.9" customHeight="1">
      <c r="B40" s="170"/>
      <c r="C40" s="11"/>
      <c r="D40" s="8"/>
      <c r="E40" s="9"/>
      <c r="F40" s="95"/>
      <c r="G40" s="9"/>
      <c r="H40" s="12"/>
      <c r="J40" s="109"/>
    </row>
    <row r="41" spans="2:10" ht="20.25" customHeight="1">
      <c r="B41" s="93" t="s">
        <v>657</v>
      </c>
      <c r="C41" s="92" t="s">
        <v>643</v>
      </c>
      <c r="D41" s="92" t="s">
        <v>644</v>
      </c>
      <c r="E41" s="92" t="s">
        <v>646</v>
      </c>
      <c r="F41" s="92" t="s">
        <v>642</v>
      </c>
      <c r="G41" s="92" t="s">
        <v>645</v>
      </c>
      <c r="H41" s="104" t="s">
        <v>669</v>
      </c>
      <c r="I41" s="104" t="s">
        <v>668</v>
      </c>
      <c r="J41" s="129" t="s">
        <v>650</v>
      </c>
    </row>
    <row r="42" spans="2:10" ht="32.1" customHeight="1">
      <c r="B42" s="171"/>
      <c r="C42" s="6">
        <v>24</v>
      </c>
      <c r="D42" s="8" t="s">
        <v>85</v>
      </c>
      <c r="E42" s="8" t="s">
        <v>86</v>
      </c>
      <c r="F42" s="7" t="s">
        <v>84</v>
      </c>
      <c r="G42" s="6"/>
      <c r="H42" s="10">
        <f t="shared" ref="H42:H58" si="4">J42*3</f>
        <v>13.799999999999999</v>
      </c>
      <c r="I42" s="10">
        <f t="shared" ref="I42:I58" si="5">SUM(G42*H42)</f>
        <v>0</v>
      </c>
      <c r="J42" s="109">
        <v>4.5999999999999996</v>
      </c>
    </row>
    <row r="43" spans="2:10" ht="32.1" customHeight="1">
      <c r="B43" s="172"/>
      <c r="C43" s="16">
        <v>25</v>
      </c>
      <c r="D43" s="15" t="s">
        <v>88</v>
      </c>
      <c r="E43" s="15" t="s">
        <v>89</v>
      </c>
      <c r="F43" s="14" t="s">
        <v>87</v>
      </c>
      <c r="G43" s="16"/>
      <c r="H43" s="10">
        <f t="shared" si="4"/>
        <v>6.3000000000000007</v>
      </c>
      <c r="I43" s="10">
        <f t="shared" si="5"/>
        <v>0</v>
      </c>
      <c r="J43" s="111">
        <v>2.1</v>
      </c>
    </row>
    <row r="44" spans="2:10" ht="27" customHeight="1">
      <c r="B44" s="172"/>
      <c r="C44" s="8" t="s">
        <v>90</v>
      </c>
      <c r="D44" s="8" t="s">
        <v>92</v>
      </c>
      <c r="E44" s="8" t="s">
        <v>93</v>
      </c>
      <c r="F44" s="30" t="s">
        <v>91</v>
      </c>
      <c r="G44" s="8"/>
      <c r="H44" s="10">
        <f t="shared" si="4"/>
        <v>37.5</v>
      </c>
      <c r="I44" s="10">
        <f t="shared" si="5"/>
        <v>0</v>
      </c>
      <c r="J44" s="109">
        <v>12.5</v>
      </c>
    </row>
    <row r="45" spans="2:10" ht="27" customHeight="1">
      <c r="B45" s="172"/>
      <c r="C45" s="82" t="s">
        <v>90</v>
      </c>
      <c r="D45" s="8" t="s">
        <v>95</v>
      </c>
      <c r="E45" s="78" t="s">
        <v>96</v>
      </c>
      <c r="F45" s="97" t="s">
        <v>94</v>
      </c>
      <c r="G45" s="8"/>
      <c r="H45" s="10">
        <f t="shared" si="4"/>
        <v>45</v>
      </c>
      <c r="I45" s="10">
        <f t="shared" si="5"/>
        <v>0</v>
      </c>
      <c r="J45" s="109">
        <v>15</v>
      </c>
    </row>
    <row r="46" spans="2:10" ht="27" customHeight="1">
      <c r="B46" s="172"/>
      <c r="C46" s="82" t="s">
        <v>90</v>
      </c>
      <c r="D46" s="8" t="s">
        <v>542</v>
      </c>
      <c r="E46" s="78" t="s">
        <v>543</v>
      </c>
      <c r="F46" s="97" t="s">
        <v>541</v>
      </c>
      <c r="G46" s="8"/>
      <c r="H46" s="10">
        <f t="shared" si="4"/>
        <v>54</v>
      </c>
      <c r="I46" s="10">
        <f t="shared" si="5"/>
        <v>0</v>
      </c>
      <c r="J46" s="109">
        <v>18</v>
      </c>
    </row>
    <row r="47" spans="2:10" ht="27" customHeight="1">
      <c r="B47" s="172"/>
      <c r="C47" s="8" t="s">
        <v>97</v>
      </c>
      <c r="D47" s="8" t="s">
        <v>99</v>
      </c>
      <c r="E47" s="8" t="s">
        <v>100</v>
      </c>
      <c r="F47" s="30" t="s">
        <v>98</v>
      </c>
      <c r="G47" s="8"/>
      <c r="H47" s="10">
        <f t="shared" si="4"/>
        <v>8.1000000000000014</v>
      </c>
      <c r="I47" s="10">
        <f t="shared" si="5"/>
        <v>0</v>
      </c>
      <c r="J47" s="109">
        <v>2.7</v>
      </c>
    </row>
    <row r="48" spans="2:10" ht="27" customHeight="1">
      <c r="B48" s="172"/>
      <c r="C48" s="82" t="s">
        <v>97</v>
      </c>
      <c r="D48" s="8" t="s">
        <v>544</v>
      </c>
      <c r="E48" s="9" t="s">
        <v>96</v>
      </c>
      <c r="F48" s="45" t="s">
        <v>101</v>
      </c>
      <c r="G48" s="9"/>
      <c r="H48" s="10">
        <f t="shared" si="4"/>
        <v>9.6000000000000014</v>
      </c>
      <c r="I48" s="10">
        <f t="shared" si="5"/>
        <v>0</v>
      </c>
      <c r="J48" s="110">
        <v>3.2</v>
      </c>
    </row>
    <row r="49" spans="2:11" ht="27" customHeight="1">
      <c r="B49" s="172"/>
      <c r="C49" s="82" t="s">
        <v>97</v>
      </c>
      <c r="D49" s="8" t="s">
        <v>546</v>
      </c>
      <c r="E49" s="8" t="s">
        <v>547</v>
      </c>
      <c r="F49" s="30" t="s">
        <v>545</v>
      </c>
      <c r="G49" s="8"/>
      <c r="H49" s="10">
        <f t="shared" si="4"/>
        <v>10.5</v>
      </c>
      <c r="I49" s="10">
        <f t="shared" si="5"/>
        <v>0</v>
      </c>
      <c r="J49" s="109">
        <v>3.5</v>
      </c>
    </row>
    <row r="50" spans="2:11" ht="27" customHeight="1">
      <c r="B50" s="172"/>
      <c r="C50" s="9">
        <v>28</v>
      </c>
      <c r="D50" s="8" t="s">
        <v>104</v>
      </c>
      <c r="E50" s="8" t="s">
        <v>626</v>
      </c>
      <c r="F50" s="30" t="s">
        <v>103</v>
      </c>
      <c r="G50" s="6"/>
      <c r="H50" s="10">
        <f t="shared" si="4"/>
        <v>21</v>
      </c>
      <c r="I50" s="10">
        <f t="shared" si="5"/>
        <v>0</v>
      </c>
      <c r="J50" s="109">
        <v>7</v>
      </c>
    </row>
    <row r="51" spans="2:11" ht="27" customHeight="1">
      <c r="B51" s="172"/>
      <c r="C51" s="9">
        <v>29</v>
      </c>
      <c r="D51" s="8" t="s">
        <v>106</v>
      </c>
      <c r="E51" s="8" t="s">
        <v>107</v>
      </c>
      <c r="F51" s="45" t="s">
        <v>105</v>
      </c>
      <c r="G51" s="6"/>
      <c r="H51" s="10">
        <f t="shared" si="4"/>
        <v>3.5999999999999996</v>
      </c>
      <c r="I51" s="10">
        <f t="shared" si="5"/>
        <v>0</v>
      </c>
      <c r="J51" s="109">
        <v>1.2</v>
      </c>
    </row>
    <row r="52" spans="2:11" ht="27" customHeight="1">
      <c r="B52" s="172"/>
      <c r="C52" s="8" t="s">
        <v>108</v>
      </c>
      <c r="D52" s="8" t="s">
        <v>110</v>
      </c>
      <c r="E52" s="8" t="s">
        <v>111</v>
      </c>
      <c r="F52" s="30" t="s">
        <v>109</v>
      </c>
      <c r="G52" s="8"/>
      <c r="H52" s="10">
        <f t="shared" si="4"/>
        <v>186</v>
      </c>
      <c r="I52" s="10">
        <f t="shared" si="5"/>
        <v>0</v>
      </c>
      <c r="J52" s="109">
        <v>62</v>
      </c>
    </row>
    <row r="53" spans="2:11" ht="30" customHeight="1">
      <c r="B53" s="172"/>
      <c r="C53" s="8" t="s">
        <v>108</v>
      </c>
      <c r="D53" s="8" t="s">
        <v>110</v>
      </c>
      <c r="E53" s="8" t="s">
        <v>111</v>
      </c>
      <c r="F53" s="97" t="s">
        <v>112</v>
      </c>
      <c r="G53" s="8"/>
      <c r="H53" s="10">
        <f t="shared" si="4"/>
        <v>189</v>
      </c>
      <c r="I53" s="10">
        <f t="shared" si="5"/>
        <v>0</v>
      </c>
      <c r="J53" s="109">
        <v>63</v>
      </c>
    </row>
    <row r="54" spans="2:11" ht="27" customHeight="1">
      <c r="B54" s="172"/>
      <c r="C54" s="46">
        <v>30</v>
      </c>
      <c r="D54" s="35" t="s">
        <v>114</v>
      </c>
      <c r="E54" s="35" t="s">
        <v>115</v>
      </c>
      <c r="F54" s="75" t="s">
        <v>113</v>
      </c>
      <c r="G54" s="46"/>
      <c r="H54" s="10">
        <f t="shared" si="4"/>
        <v>5.4</v>
      </c>
      <c r="I54" s="10">
        <f t="shared" si="5"/>
        <v>0</v>
      </c>
      <c r="J54" s="113">
        <v>1.8</v>
      </c>
    </row>
    <row r="55" spans="2:11" s="23" customFormat="1" ht="27" customHeight="1">
      <c r="B55" s="173"/>
      <c r="C55" s="47">
        <v>31</v>
      </c>
      <c r="D55" s="35" t="s">
        <v>117</v>
      </c>
      <c r="E55" s="35" t="s">
        <v>118</v>
      </c>
      <c r="F55" s="35" t="s">
        <v>116</v>
      </c>
      <c r="G55" s="46"/>
      <c r="H55" s="10">
        <f t="shared" si="4"/>
        <v>99</v>
      </c>
      <c r="I55" s="10">
        <f t="shared" si="5"/>
        <v>0</v>
      </c>
      <c r="J55" s="113">
        <v>33</v>
      </c>
      <c r="K55" s="2"/>
    </row>
    <row r="56" spans="2:11" ht="27" customHeight="1">
      <c r="B56" s="172"/>
      <c r="C56" s="35">
        <v>32</v>
      </c>
      <c r="D56" s="35" t="s">
        <v>120</v>
      </c>
      <c r="E56" s="35" t="s">
        <v>121</v>
      </c>
      <c r="F56" s="35" t="s">
        <v>119</v>
      </c>
      <c r="G56" s="46"/>
      <c r="H56" s="10">
        <f t="shared" si="4"/>
        <v>40.5</v>
      </c>
      <c r="I56" s="10">
        <f t="shared" si="5"/>
        <v>0</v>
      </c>
      <c r="J56" s="113">
        <v>13.5</v>
      </c>
    </row>
    <row r="57" spans="2:11" ht="33.950000000000003" customHeight="1">
      <c r="B57" s="172"/>
      <c r="C57" s="35">
        <v>33</v>
      </c>
      <c r="D57" s="35" t="s">
        <v>123</v>
      </c>
      <c r="E57" s="35" t="s">
        <v>124</v>
      </c>
      <c r="F57" s="35" t="s">
        <v>122</v>
      </c>
      <c r="G57" s="46"/>
      <c r="H57" s="10">
        <f t="shared" si="4"/>
        <v>29.400000000000002</v>
      </c>
      <c r="I57" s="10">
        <f t="shared" si="5"/>
        <v>0</v>
      </c>
      <c r="J57" s="113">
        <v>9.8000000000000007</v>
      </c>
    </row>
    <row r="58" spans="2:11" s="23" customFormat="1" ht="33" customHeight="1">
      <c r="B58" s="173"/>
      <c r="C58" s="47">
        <v>34</v>
      </c>
      <c r="D58" s="35" t="s">
        <v>126</v>
      </c>
      <c r="E58" s="35" t="s">
        <v>127</v>
      </c>
      <c r="F58" s="35" t="s">
        <v>125</v>
      </c>
      <c r="G58" s="46"/>
      <c r="H58" s="10">
        <f t="shared" si="4"/>
        <v>9</v>
      </c>
      <c r="I58" s="10">
        <f t="shared" si="5"/>
        <v>0</v>
      </c>
      <c r="J58" s="113">
        <v>3</v>
      </c>
      <c r="K58" s="2"/>
    </row>
    <row r="59" spans="2:11" ht="33" customHeight="1">
      <c r="B59" s="174"/>
      <c r="C59" s="6"/>
      <c r="D59" s="18"/>
      <c r="E59" s="9"/>
      <c r="F59" s="13"/>
      <c r="G59" s="40"/>
      <c r="H59" s="41"/>
      <c r="J59" s="130"/>
    </row>
    <row r="60" spans="2:11" ht="33" customHeight="1">
      <c r="B60" s="5" t="s">
        <v>128</v>
      </c>
      <c r="C60" s="84" t="s">
        <v>643</v>
      </c>
      <c r="D60" s="84" t="s">
        <v>644</v>
      </c>
      <c r="E60" s="84" t="s">
        <v>646</v>
      </c>
      <c r="F60" s="84" t="s">
        <v>642</v>
      </c>
      <c r="G60" s="84" t="s">
        <v>645</v>
      </c>
      <c r="H60" s="104" t="s">
        <v>669</v>
      </c>
      <c r="I60" s="104" t="s">
        <v>668</v>
      </c>
      <c r="J60" s="115" t="s">
        <v>650</v>
      </c>
    </row>
    <row r="61" spans="2:11" ht="24.95" customHeight="1">
      <c r="B61" s="169"/>
      <c r="C61" s="9">
        <v>35</v>
      </c>
      <c r="D61" s="9" t="s">
        <v>130</v>
      </c>
      <c r="E61" s="9" t="s">
        <v>131</v>
      </c>
      <c r="F61" s="45" t="s">
        <v>129</v>
      </c>
      <c r="G61" s="9"/>
      <c r="H61" s="10">
        <f t="shared" ref="H61:H74" si="6">J61*3</f>
        <v>705</v>
      </c>
      <c r="I61" s="10">
        <f t="shared" ref="I61:I74" si="7">SUM(G61*H61)</f>
        <v>0</v>
      </c>
      <c r="J61" s="110">
        <v>235</v>
      </c>
    </row>
    <row r="62" spans="2:11" ht="24.95" customHeight="1">
      <c r="B62" s="170"/>
      <c r="C62" s="9">
        <v>36</v>
      </c>
      <c r="D62" s="9" t="s">
        <v>133</v>
      </c>
      <c r="E62" s="9" t="s">
        <v>134</v>
      </c>
      <c r="F62" s="9" t="s">
        <v>132</v>
      </c>
      <c r="G62" s="9"/>
      <c r="H62" s="10">
        <f t="shared" si="6"/>
        <v>0.24</v>
      </c>
      <c r="I62" s="10">
        <f t="shared" si="7"/>
        <v>0</v>
      </c>
      <c r="J62" s="110">
        <v>0.08</v>
      </c>
    </row>
    <row r="63" spans="2:11" ht="24.95" customHeight="1">
      <c r="B63" s="170"/>
      <c r="C63" s="9">
        <v>37</v>
      </c>
      <c r="D63" s="9" t="s">
        <v>136</v>
      </c>
      <c r="E63" s="18" t="s">
        <v>627</v>
      </c>
      <c r="F63" s="9" t="s">
        <v>135</v>
      </c>
      <c r="G63" s="9"/>
      <c r="H63" s="10">
        <f t="shared" si="6"/>
        <v>0.06</v>
      </c>
      <c r="I63" s="10">
        <f t="shared" si="7"/>
        <v>0</v>
      </c>
      <c r="J63" s="110">
        <v>0.02</v>
      </c>
    </row>
    <row r="64" spans="2:11" ht="24.95" customHeight="1">
      <c r="B64" s="170"/>
      <c r="C64" s="9">
        <v>38</v>
      </c>
      <c r="D64" s="9" t="s">
        <v>138</v>
      </c>
      <c r="E64" s="9" t="s">
        <v>139</v>
      </c>
      <c r="F64" s="45" t="s">
        <v>137</v>
      </c>
      <c r="G64" s="9"/>
      <c r="H64" s="10">
        <f t="shared" si="6"/>
        <v>3</v>
      </c>
      <c r="I64" s="10">
        <f t="shared" si="7"/>
        <v>0</v>
      </c>
      <c r="J64" s="110">
        <v>1</v>
      </c>
    </row>
    <row r="65" spans="2:10" ht="24.95" customHeight="1">
      <c r="B65" s="170"/>
      <c r="C65" s="9">
        <v>16</v>
      </c>
      <c r="D65" s="9" t="s">
        <v>59</v>
      </c>
      <c r="E65" s="9" t="s">
        <v>140</v>
      </c>
      <c r="F65" s="9" t="s">
        <v>58</v>
      </c>
      <c r="G65" s="9"/>
      <c r="H65" s="10">
        <f t="shared" si="6"/>
        <v>0.60000000000000009</v>
      </c>
      <c r="I65" s="10">
        <f t="shared" si="7"/>
        <v>0</v>
      </c>
      <c r="J65" s="110">
        <v>0.2</v>
      </c>
    </row>
    <row r="66" spans="2:10" ht="24.95" customHeight="1">
      <c r="B66" s="170"/>
      <c r="C66" s="9">
        <v>39</v>
      </c>
      <c r="D66" s="9" t="s">
        <v>59</v>
      </c>
      <c r="E66" s="9" t="s">
        <v>142</v>
      </c>
      <c r="F66" s="9" t="s">
        <v>141</v>
      </c>
      <c r="G66" s="9"/>
      <c r="H66" s="10">
        <f t="shared" si="6"/>
        <v>0.18</v>
      </c>
      <c r="I66" s="10">
        <f t="shared" si="7"/>
        <v>0</v>
      </c>
      <c r="J66" s="110">
        <v>0.06</v>
      </c>
    </row>
    <row r="67" spans="2:10" ht="24.95" customHeight="1">
      <c r="B67" s="170"/>
      <c r="C67" s="9">
        <v>40</v>
      </c>
      <c r="D67" s="9" t="s">
        <v>144</v>
      </c>
      <c r="E67" s="9" t="s">
        <v>145</v>
      </c>
      <c r="F67" s="45" t="s">
        <v>143</v>
      </c>
      <c r="G67" s="9"/>
      <c r="H67" s="10">
        <f t="shared" si="6"/>
        <v>9</v>
      </c>
      <c r="I67" s="10">
        <f t="shared" si="7"/>
        <v>0</v>
      </c>
      <c r="J67" s="110">
        <v>3</v>
      </c>
    </row>
    <row r="68" spans="2:10" ht="24.95" customHeight="1">
      <c r="B68" s="170"/>
      <c r="C68" s="9">
        <v>41</v>
      </c>
      <c r="D68" s="9" t="s">
        <v>147</v>
      </c>
      <c r="E68" s="9" t="s">
        <v>628</v>
      </c>
      <c r="F68" s="45" t="s">
        <v>146</v>
      </c>
      <c r="G68" s="9"/>
      <c r="H68" s="10">
        <f t="shared" si="6"/>
        <v>12.600000000000001</v>
      </c>
      <c r="I68" s="10">
        <f t="shared" si="7"/>
        <v>0</v>
      </c>
      <c r="J68" s="110">
        <v>4.2</v>
      </c>
    </row>
    <row r="69" spans="2:10" ht="24.95" customHeight="1">
      <c r="B69" s="170"/>
      <c r="C69" s="9">
        <v>42</v>
      </c>
      <c r="D69" s="9" t="s">
        <v>149</v>
      </c>
      <c r="E69" s="9" t="s">
        <v>150</v>
      </c>
      <c r="F69" s="9" t="s">
        <v>148</v>
      </c>
      <c r="G69" s="9"/>
      <c r="H69" s="10">
        <f t="shared" si="6"/>
        <v>0.09</v>
      </c>
      <c r="I69" s="10">
        <f t="shared" si="7"/>
        <v>0</v>
      </c>
      <c r="J69" s="110">
        <v>0.03</v>
      </c>
    </row>
    <row r="70" spans="2:10" ht="24.95" customHeight="1">
      <c r="B70" s="170"/>
      <c r="C70" s="9">
        <v>43</v>
      </c>
      <c r="D70" s="9" t="s">
        <v>152</v>
      </c>
      <c r="E70" s="9" t="s">
        <v>153</v>
      </c>
      <c r="F70" s="45" t="s">
        <v>151</v>
      </c>
      <c r="G70" s="9"/>
      <c r="H70" s="10">
        <f t="shared" si="6"/>
        <v>26.400000000000002</v>
      </c>
      <c r="I70" s="10">
        <f t="shared" si="7"/>
        <v>0</v>
      </c>
      <c r="J70" s="110">
        <v>8.8000000000000007</v>
      </c>
    </row>
    <row r="71" spans="2:10" ht="24.95" customHeight="1">
      <c r="B71" s="170"/>
      <c r="C71" s="9">
        <v>44</v>
      </c>
      <c r="D71" s="9" t="s">
        <v>155</v>
      </c>
      <c r="E71" s="9"/>
      <c r="F71" s="45" t="s">
        <v>154</v>
      </c>
      <c r="G71" s="9"/>
      <c r="H71" s="10">
        <f t="shared" si="6"/>
        <v>24.299999999999997</v>
      </c>
      <c r="I71" s="10">
        <f t="shared" si="7"/>
        <v>0</v>
      </c>
      <c r="J71" s="110">
        <v>8.1</v>
      </c>
    </row>
    <row r="72" spans="2:10" ht="24.95" customHeight="1">
      <c r="B72" s="170"/>
      <c r="C72" s="9">
        <v>45</v>
      </c>
      <c r="D72" s="50" t="s">
        <v>157</v>
      </c>
      <c r="E72" s="50" t="s">
        <v>158</v>
      </c>
      <c r="F72" s="49" t="s">
        <v>156</v>
      </c>
      <c r="G72" s="50"/>
      <c r="H72" s="10">
        <f t="shared" si="6"/>
        <v>6.3000000000000007</v>
      </c>
      <c r="I72" s="10">
        <f t="shared" si="7"/>
        <v>0</v>
      </c>
      <c r="J72" s="117">
        <v>2.1</v>
      </c>
    </row>
    <row r="73" spans="2:10" ht="24.95" customHeight="1">
      <c r="B73" s="170"/>
      <c r="C73" s="9" t="s">
        <v>159</v>
      </c>
      <c r="D73" s="9" t="s">
        <v>160</v>
      </c>
      <c r="E73" s="18" t="s">
        <v>629</v>
      </c>
      <c r="F73" s="9"/>
      <c r="G73" s="9"/>
      <c r="H73" s="10">
        <f t="shared" si="6"/>
        <v>9</v>
      </c>
      <c r="I73" s="10">
        <f t="shared" si="7"/>
        <v>0</v>
      </c>
      <c r="J73" s="117">
        <v>3</v>
      </c>
    </row>
    <row r="74" spans="2:10" ht="24.95" customHeight="1">
      <c r="B74" s="170"/>
      <c r="C74" s="9">
        <v>49</v>
      </c>
      <c r="D74" s="9" t="s">
        <v>162</v>
      </c>
      <c r="E74" s="9" t="s">
        <v>163</v>
      </c>
      <c r="F74" s="9" t="s">
        <v>161</v>
      </c>
      <c r="G74" s="9"/>
      <c r="H74" s="10">
        <f t="shared" si="6"/>
        <v>0.21000000000000002</v>
      </c>
      <c r="I74" s="10">
        <f t="shared" si="7"/>
        <v>0</v>
      </c>
      <c r="J74" s="110">
        <v>7.0000000000000007E-2</v>
      </c>
    </row>
    <row r="75" spans="2:10" ht="28.15" customHeight="1">
      <c r="B75" s="166"/>
      <c r="C75" s="9"/>
      <c r="D75" s="9"/>
      <c r="E75" s="9"/>
      <c r="F75" s="9"/>
      <c r="G75" s="9"/>
      <c r="H75" s="10"/>
      <c r="J75" s="110"/>
    </row>
    <row r="76" spans="2:10" ht="31.9" customHeight="1">
      <c r="B76" s="5" t="s">
        <v>164</v>
      </c>
      <c r="C76" s="84" t="s">
        <v>643</v>
      </c>
      <c r="D76" s="84" t="s">
        <v>644</v>
      </c>
      <c r="E76" s="84" t="s">
        <v>646</v>
      </c>
      <c r="F76" s="84" t="s">
        <v>642</v>
      </c>
      <c r="G76" s="84" t="s">
        <v>645</v>
      </c>
      <c r="H76" s="104" t="s">
        <v>669</v>
      </c>
      <c r="I76" s="104" t="s">
        <v>668</v>
      </c>
      <c r="J76" s="115" t="s">
        <v>650</v>
      </c>
    </row>
    <row r="77" spans="2:10" ht="28.15" customHeight="1">
      <c r="B77" s="169"/>
      <c r="C77" s="6">
        <v>3</v>
      </c>
      <c r="D77" s="8" t="s">
        <v>15</v>
      </c>
      <c r="E77" s="8" t="s">
        <v>624</v>
      </c>
      <c r="F77" s="13" t="s">
        <v>14</v>
      </c>
      <c r="G77" s="6"/>
      <c r="H77" s="10">
        <f t="shared" ref="H77:H95" si="8">J77*3</f>
        <v>0.60000000000000009</v>
      </c>
      <c r="I77" s="10">
        <f t="shared" ref="I77:I95" si="9">SUM(G77*H77)</f>
        <v>0</v>
      </c>
      <c r="J77" s="109">
        <v>0.2</v>
      </c>
    </row>
    <row r="78" spans="2:10" ht="28.15" customHeight="1">
      <c r="B78" s="170"/>
      <c r="C78" s="6">
        <v>19</v>
      </c>
      <c r="D78" s="8" t="s">
        <v>166</v>
      </c>
      <c r="E78" s="8" t="s">
        <v>167</v>
      </c>
      <c r="F78" s="13" t="s">
        <v>165</v>
      </c>
      <c r="G78" s="6"/>
      <c r="H78" s="10">
        <f t="shared" si="8"/>
        <v>0.30000000000000004</v>
      </c>
      <c r="I78" s="10">
        <f t="shared" si="9"/>
        <v>0</v>
      </c>
      <c r="J78" s="109">
        <v>0.1</v>
      </c>
    </row>
    <row r="79" spans="2:10" ht="28.15" customHeight="1">
      <c r="B79" s="170"/>
      <c r="C79" s="9">
        <v>50</v>
      </c>
      <c r="D79" s="9" t="s">
        <v>169</v>
      </c>
      <c r="E79" s="9" t="s">
        <v>170</v>
      </c>
      <c r="F79" s="9" t="s">
        <v>168</v>
      </c>
      <c r="G79" s="9"/>
      <c r="H79" s="10">
        <f t="shared" si="8"/>
        <v>1.2000000000000002</v>
      </c>
      <c r="I79" s="10">
        <f t="shared" si="9"/>
        <v>0</v>
      </c>
      <c r="J79" s="110">
        <v>0.4</v>
      </c>
    </row>
    <row r="80" spans="2:10" ht="28.15" customHeight="1">
      <c r="B80" s="170"/>
      <c r="C80" s="9">
        <v>51</v>
      </c>
      <c r="D80" s="9" t="s">
        <v>172</v>
      </c>
      <c r="E80" s="9" t="s">
        <v>173</v>
      </c>
      <c r="F80" s="45" t="s">
        <v>171</v>
      </c>
      <c r="G80" s="9"/>
      <c r="H80" s="10">
        <f t="shared" si="8"/>
        <v>780</v>
      </c>
      <c r="I80" s="10">
        <f t="shared" si="9"/>
        <v>0</v>
      </c>
      <c r="J80" s="110">
        <v>260</v>
      </c>
    </row>
    <row r="81" spans="2:10" ht="28.15" customHeight="1">
      <c r="B81" s="170"/>
      <c r="C81" s="9">
        <v>52</v>
      </c>
      <c r="D81" s="9" t="s">
        <v>175</v>
      </c>
      <c r="E81" s="9" t="s">
        <v>176</v>
      </c>
      <c r="F81" s="45" t="s">
        <v>174</v>
      </c>
      <c r="G81" s="9"/>
      <c r="H81" s="10">
        <f t="shared" si="8"/>
        <v>15</v>
      </c>
      <c r="I81" s="10">
        <f t="shared" si="9"/>
        <v>0</v>
      </c>
      <c r="J81" s="110">
        <v>5</v>
      </c>
    </row>
    <row r="82" spans="2:10" ht="28.15" customHeight="1">
      <c r="B82" s="170"/>
      <c r="C82" s="9">
        <v>53</v>
      </c>
      <c r="D82" s="9" t="s">
        <v>178</v>
      </c>
      <c r="E82" s="9" t="s">
        <v>179</v>
      </c>
      <c r="F82" s="45" t="s">
        <v>177</v>
      </c>
      <c r="G82" s="9"/>
      <c r="H82" s="10">
        <f t="shared" si="8"/>
        <v>3</v>
      </c>
      <c r="I82" s="10">
        <f t="shared" si="9"/>
        <v>0</v>
      </c>
      <c r="J82" s="110">
        <v>1</v>
      </c>
    </row>
    <row r="83" spans="2:10" ht="28.15" customHeight="1">
      <c r="B83" s="170"/>
      <c r="C83" s="9" t="s">
        <v>180</v>
      </c>
      <c r="D83" s="9" t="s">
        <v>181</v>
      </c>
      <c r="E83" s="18" t="s">
        <v>630</v>
      </c>
      <c r="F83" s="9"/>
      <c r="G83" s="9"/>
      <c r="H83" s="10">
        <f t="shared" si="8"/>
        <v>34.5</v>
      </c>
      <c r="I83" s="10">
        <f t="shared" si="9"/>
        <v>0</v>
      </c>
      <c r="J83" s="110">
        <v>11.5</v>
      </c>
    </row>
    <row r="84" spans="2:10" ht="28.15" customHeight="1">
      <c r="B84" s="170"/>
      <c r="C84" s="9">
        <v>54</v>
      </c>
      <c r="D84" s="9" t="s">
        <v>183</v>
      </c>
      <c r="E84" s="9" t="s">
        <v>184</v>
      </c>
      <c r="F84" s="45" t="s">
        <v>182</v>
      </c>
      <c r="G84" s="9"/>
      <c r="H84" s="10">
        <f t="shared" si="8"/>
        <v>17.399999999999999</v>
      </c>
      <c r="I84" s="10">
        <f t="shared" si="9"/>
        <v>0</v>
      </c>
      <c r="J84" s="110">
        <v>5.8</v>
      </c>
    </row>
    <row r="85" spans="2:10" ht="28.15" customHeight="1">
      <c r="B85" s="170"/>
      <c r="C85" s="9">
        <v>55</v>
      </c>
      <c r="D85" s="9" t="s">
        <v>186</v>
      </c>
      <c r="E85" s="9" t="s">
        <v>187</v>
      </c>
      <c r="F85" s="9" t="s">
        <v>185</v>
      </c>
      <c r="G85" s="9"/>
      <c r="H85" s="10">
        <f t="shared" si="8"/>
        <v>1.5</v>
      </c>
      <c r="I85" s="10">
        <f t="shared" si="9"/>
        <v>0</v>
      </c>
      <c r="J85" s="110">
        <v>0.5</v>
      </c>
    </row>
    <row r="86" spans="2:10" ht="28.15" customHeight="1">
      <c r="B86" s="170"/>
      <c r="C86" s="50">
        <v>56</v>
      </c>
      <c r="D86" s="50" t="s">
        <v>189</v>
      </c>
      <c r="E86" s="50" t="s">
        <v>7</v>
      </c>
      <c r="F86" s="49" t="s">
        <v>188</v>
      </c>
      <c r="G86" s="50"/>
      <c r="H86" s="10">
        <f t="shared" si="8"/>
        <v>13.5</v>
      </c>
      <c r="I86" s="10">
        <f t="shared" si="9"/>
        <v>0</v>
      </c>
      <c r="J86" s="117">
        <v>4.5</v>
      </c>
    </row>
    <row r="87" spans="2:10" ht="28.15" customHeight="1">
      <c r="B87" s="170"/>
      <c r="C87" s="9">
        <v>57</v>
      </c>
      <c r="D87" s="9" t="s">
        <v>191</v>
      </c>
      <c r="E87" s="9" t="s">
        <v>192</v>
      </c>
      <c r="F87" s="9" t="s">
        <v>190</v>
      </c>
      <c r="G87" s="9"/>
      <c r="H87" s="10">
        <f t="shared" si="8"/>
        <v>0.09</v>
      </c>
      <c r="I87" s="10">
        <f t="shared" si="9"/>
        <v>0</v>
      </c>
      <c r="J87" s="110">
        <v>0.03</v>
      </c>
    </row>
    <row r="88" spans="2:10" ht="28.15" customHeight="1">
      <c r="B88" s="170"/>
      <c r="C88" s="9">
        <v>58</v>
      </c>
      <c r="D88" s="9" t="s">
        <v>194</v>
      </c>
      <c r="E88" s="9" t="s">
        <v>195</v>
      </c>
      <c r="F88" s="45" t="s">
        <v>193</v>
      </c>
      <c r="G88" s="9"/>
      <c r="H88" s="10">
        <f t="shared" si="8"/>
        <v>12</v>
      </c>
      <c r="I88" s="10">
        <f t="shared" si="9"/>
        <v>0</v>
      </c>
      <c r="J88" s="110">
        <v>4</v>
      </c>
    </row>
    <row r="89" spans="2:10" ht="28.15" customHeight="1">
      <c r="B89" s="170"/>
      <c r="C89" s="9" t="s">
        <v>548</v>
      </c>
      <c r="D89" s="9" t="s">
        <v>197</v>
      </c>
      <c r="E89" s="9" t="s">
        <v>198</v>
      </c>
      <c r="F89" s="45" t="s">
        <v>196</v>
      </c>
      <c r="G89" s="9"/>
      <c r="H89" s="10">
        <f t="shared" si="8"/>
        <v>3.9000000000000004</v>
      </c>
      <c r="I89" s="10">
        <f t="shared" si="9"/>
        <v>0</v>
      </c>
      <c r="J89" s="110">
        <v>1.3</v>
      </c>
    </row>
    <row r="90" spans="2:10" ht="28.15" customHeight="1">
      <c r="B90" s="170"/>
      <c r="C90" s="9" t="s">
        <v>548</v>
      </c>
      <c r="D90" s="9" t="s">
        <v>197</v>
      </c>
      <c r="E90" s="9" t="s">
        <v>550</v>
      </c>
      <c r="F90" s="45" t="s">
        <v>549</v>
      </c>
      <c r="G90" s="9"/>
      <c r="H90" s="10">
        <f t="shared" si="8"/>
        <v>3.9000000000000004</v>
      </c>
      <c r="I90" s="10">
        <f t="shared" si="9"/>
        <v>0</v>
      </c>
      <c r="J90" s="110">
        <v>1.3</v>
      </c>
    </row>
    <row r="91" spans="2:10" ht="28.15" customHeight="1">
      <c r="B91" s="170"/>
      <c r="C91" s="9">
        <v>60</v>
      </c>
      <c r="D91" s="9" t="s">
        <v>200</v>
      </c>
      <c r="E91" s="9" t="s">
        <v>7</v>
      </c>
      <c r="F91" s="45" t="s">
        <v>199</v>
      </c>
      <c r="G91" s="9"/>
      <c r="H91" s="10">
        <f t="shared" si="8"/>
        <v>13.5</v>
      </c>
      <c r="I91" s="10">
        <f t="shared" si="9"/>
        <v>0</v>
      </c>
      <c r="J91" s="110">
        <v>4.5</v>
      </c>
    </row>
    <row r="92" spans="2:10" ht="28.15" customHeight="1">
      <c r="B92" s="170"/>
      <c r="C92" s="9">
        <v>61</v>
      </c>
      <c r="D92" s="9" t="s">
        <v>202</v>
      </c>
      <c r="E92" s="9" t="s">
        <v>203</v>
      </c>
      <c r="F92" s="45" t="s">
        <v>201</v>
      </c>
      <c r="G92" s="9"/>
      <c r="H92" s="10">
        <f t="shared" si="8"/>
        <v>0.30000000000000004</v>
      </c>
      <c r="I92" s="10">
        <f t="shared" si="9"/>
        <v>0</v>
      </c>
      <c r="J92" s="110">
        <v>0.1</v>
      </c>
    </row>
    <row r="93" spans="2:10" ht="28.15" customHeight="1">
      <c r="B93" s="170"/>
      <c r="C93" s="9">
        <v>62</v>
      </c>
      <c r="D93" s="9" t="s">
        <v>205</v>
      </c>
      <c r="E93" s="9" t="s">
        <v>7</v>
      </c>
      <c r="F93" s="45" t="s">
        <v>204</v>
      </c>
      <c r="G93" s="9"/>
      <c r="H93" s="10">
        <f t="shared" si="8"/>
        <v>17.399999999999999</v>
      </c>
      <c r="I93" s="10">
        <f t="shared" si="9"/>
        <v>0</v>
      </c>
      <c r="J93" s="110">
        <v>5.8</v>
      </c>
    </row>
    <row r="94" spans="2:10" ht="28.15" customHeight="1">
      <c r="B94" s="170"/>
      <c r="C94" s="9" t="s">
        <v>206</v>
      </c>
      <c r="D94" s="9" t="s">
        <v>207</v>
      </c>
      <c r="E94" s="18" t="s">
        <v>631</v>
      </c>
      <c r="F94" s="9"/>
      <c r="G94" s="9"/>
      <c r="H94" s="10">
        <f t="shared" si="8"/>
        <v>34.200000000000003</v>
      </c>
      <c r="I94" s="10">
        <f t="shared" si="9"/>
        <v>0</v>
      </c>
      <c r="J94" s="110">
        <v>11.4</v>
      </c>
    </row>
    <row r="95" spans="2:10" ht="28.15" customHeight="1">
      <c r="B95" s="170"/>
      <c r="C95" s="9">
        <v>170</v>
      </c>
      <c r="D95" s="9" t="s">
        <v>136</v>
      </c>
      <c r="E95" s="18" t="s">
        <v>627</v>
      </c>
      <c r="F95" s="9" t="s">
        <v>208</v>
      </c>
      <c r="G95" s="9"/>
      <c r="H95" s="10">
        <f t="shared" si="8"/>
        <v>0.09</v>
      </c>
      <c r="I95" s="10">
        <f t="shared" si="9"/>
        <v>0</v>
      </c>
      <c r="J95" s="110">
        <v>0.03</v>
      </c>
    </row>
    <row r="96" spans="2:10" ht="28.15" customHeight="1">
      <c r="B96" s="31"/>
      <c r="C96" s="38"/>
      <c r="D96" s="38"/>
      <c r="E96" s="87"/>
      <c r="F96" s="38"/>
      <c r="G96" s="38"/>
      <c r="H96" s="10"/>
      <c r="J96" s="110"/>
    </row>
    <row r="97" spans="2:10" ht="20.25" customHeight="1">
      <c r="B97" s="42" t="s">
        <v>209</v>
      </c>
      <c r="C97" s="84" t="s">
        <v>643</v>
      </c>
      <c r="D97" s="84" t="s">
        <v>644</v>
      </c>
      <c r="E97" s="84" t="s">
        <v>646</v>
      </c>
      <c r="F97" s="84" t="s">
        <v>642</v>
      </c>
      <c r="G97" s="84" t="s">
        <v>645</v>
      </c>
      <c r="H97" s="104" t="s">
        <v>669</v>
      </c>
      <c r="I97" s="104" t="s">
        <v>668</v>
      </c>
      <c r="J97" s="115" t="s">
        <v>650</v>
      </c>
    </row>
    <row r="98" spans="2:10" ht="36" customHeight="1">
      <c r="B98" s="175"/>
      <c r="C98" s="4">
        <v>49</v>
      </c>
      <c r="D98" s="9" t="s">
        <v>162</v>
      </c>
      <c r="E98" s="9" t="s">
        <v>163</v>
      </c>
      <c r="F98" s="9" t="s">
        <v>161</v>
      </c>
      <c r="G98" s="9"/>
      <c r="H98" s="10">
        <f t="shared" ref="H98:H109" si="10">J98*3</f>
        <v>0.24</v>
      </c>
      <c r="I98" s="10">
        <f t="shared" ref="I98:I109" si="11">SUM(G98*H98)</f>
        <v>0</v>
      </c>
      <c r="J98" s="110">
        <v>0.08</v>
      </c>
    </row>
    <row r="99" spans="2:10" ht="36" customHeight="1">
      <c r="B99" s="175"/>
      <c r="C99" s="9">
        <v>64</v>
      </c>
      <c r="D99" s="9" t="s">
        <v>211</v>
      </c>
      <c r="E99" s="9" t="s">
        <v>212</v>
      </c>
      <c r="F99" s="45" t="s">
        <v>210</v>
      </c>
      <c r="G99" s="9"/>
      <c r="H99" s="10">
        <f t="shared" si="10"/>
        <v>45</v>
      </c>
      <c r="I99" s="10">
        <f t="shared" si="11"/>
        <v>0</v>
      </c>
      <c r="J99" s="110">
        <v>15</v>
      </c>
    </row>
    <row r="100" spans="2:10" ht="36" customHeight="1">
      <c r="B100" s="175"/>
      <c r="C100" s="9">
        <v>64</v>
      </c>
      <c r="D100" s="9" t="s">
        <v>214</v>
      </c>
      <c r="E100" s="9" t="s">
        <v>215</v>
      </c>
      <c r="F100" s="45" t="s">
        <v>213</v>
      </c>
      <c r="G100" s="9"/>
      <c r="H100" s="10">
        <f t="shared" si="10"/>
        <v>30</v>
      </c>
      <c r="I100" s="10">
        <f t="shared" si="11"/>
        <v>0</v>
      </c>
      <c r="J100" s="110">
        <v>10</v>
      </c>
    </row>
    <row r="101" spans="2:10" ht="36" customHeight="1">
      <c r="B101" s="175"/>
      <c r="C101" s="9">
        <v>65</v>
      </c>
      <c r="D101" s="9" t="s">
        <v>217</v>
      </c>
      <c r="E101" s="9" t="s">
        <v>218</v>
      </c>
      <c r="F101" s="9" t="s">
        <v>216</v>
      </c>
      <c r="G101" s="9"/>
      <c r="H101" s="10">
        <f t="shared" si="10"/>
        <v>6</v>
      </c>
      <c r="I101" s="10">
        <f t="shared" si="11"/>
        <v>0</v>
      </c>
      <c r="J101" s="110">
        <v>2</v>
      </c>
    </row>
    <row r="102" spans="2:10" ht="36" customHeight="1">
      <c r="B102" s="175"/>
      <c r="C102" s="9">
        <v>66</v>
      </c>
      <c r="D102" s="9" t="s">
        <v>220</v>
      </c>
      <c r="E102" s="9" t="s">
        <v>221</v>
      </c>
      <c r="F102" s="9" t="s">
        <v>219</v>
      </c>
      <c r="G102" s="9"/>
      <c r="H102" s="10">
        <f t="shared" si="10"/>
        <v>48</v>
      </c>
      <c r="I102" s="10">
        <f t="shared" si="11"/>
        <v>0</v>
      </c>
      <c r="J102" s="110">
        <v>16</v>
      </c>
    </row>
    <row r="103" spans="2:10" ht="36" customHeight="1">
      <c r="B103" s="175"/>
      <c r="C103" s="9">
        <v>67</v>
      </c>
      <c r="D103" s="9" t="s">
        <v>223</v>
      </c>
      <c r="E103" s="9" t="s">
        <v>224</v>
      </c>
      <c r="F103" s="45" t="s">
        <v>222</v>
      </c>
      <c r="G103" s="9"/>
      <c r="H103" s="10">
        <f t="shared" si="10"/>
        <v>90</v>
      </c>
      <c r="I103" s="10">
        <f t="shared" si="11"/>
        <v>0</v>
      </c>
      <c r="J103" s="110">
        <v>30</v>
      </c>
    </row>
    <row r="104" spans="2:10" ht="36" customHeight="1">
      <c r="B104" s="175"/>
      <c r="C104" s="52" t="s">
        <v>225</v>
      </c>
      <c r="D104" s="9" t="s">
        <v>227</v>
      </c>
      <c r="E104" s="9" t="s">
        <v>228</v>
      </c>
      <c r="F104" s="45" t="s">
        <v>226</v>
      </c>
      <c r="G104" s="9"/>
      <c r="H104" s="10">
        <f t="shared" si="10"/>
        <v>2100</v>
      </c>
      <c r="I104" s="10">
        <f t="shared" si="11"/>
        <v>0</v>
      </c>
      <c r="J104" s="110">
        <v>700</v>
      </c>
    </row>
    <row r="105" spans="2:10" ht="36" customHeight="1">
      <c r="B105" s="175"/>
      <c r="C105" s="52" t="s">
        <v>225</v>
      </c>
      <c r="D105" s="9" t="s">
        <v>230</v>
      </c>
      <c r="E105" s="9" t="s">
        <v>231</v>
      </c>
      <c r="F105" s="45" t="s">
        <v>229</v>
      </c>
      <c r="G105" s="9"/>
      <c r="H105" s="10">
        <f t="shared" si="10"/>
        <v>1800</v>
      </c>
      <c r="I105" s="10">
        <f t="shared" si="11"/>
        <v>0</v>
      </c>
      <c r="J105" s="110">
        <v>600</v>
      </c>
    </row>
    <row r="106" spans="2:10" ht="36" customHeight="1">
      <c r="B106" s="175"/>
      <c r="C106" s="52" t="s">
        <v>225</v>
      </c>
      <c r="D106" s="9" t="s">
        <v>233</v>
      </c>
      <c r="E106" s="18" t="s">
        <v>632</v>
      </c>
      <c r="F106" s="45" t="s">
        <v>232</v>
      </c>
      <c r="G106" s="9"/>
      <c r="H106" s="10">
        <f t="shared" si="10"/>
        <v>1500</v>
      </c>
      <c r="I106" s="10">
        <f t="shared" si="11"/>
        <v>0</v>
      </c>
      <c r="J106" s="110">
        <v>500</v>
      </c>
    </row>
    <row r="107" spans="2:10" ht="36" customHeight="1">
      <c r="B107" s="175"/>
      <c r="C107" s="52" t="s">
        <v>225</v>
      </c>
      <c r="D107" s="15" t="s">
        <v>235</v>
      </c>
      <c r="E107" s="15" t="s">
        <v>633</v>
      </c>
      <c r="F107" s="30" t="s">
        <v>234</v>
      </c>
      <c r="G107" s="15"/>
      <c r="H107" s="10">
        <f t="shared" si="10"/>
        <v>1200</v>
      </c>
      <c r="I107" s="10">
        <f t="shared" si="11"/>
        <v>0</v>
      </c>
      <c r="J107" s="111">
        <v>400</v>
      </c>
    </row>
    <row r="108" spans="2:10" ht="36" customHeight="1">
      <c r="B108" s="175"/>
      <c r="C108" s="52" t="s">
        <v>236</v>
      </c>
      <c r="D108" s="9" t="s">
        <v>238</v>
      </c>
      <c r="E108" s="9"/>
      <c r="F108" s="9" t="s">
        <v>237</v>
      </c>
      <c r="G108" s="9"/>
      <c r="H108" s="10">
        <f t="shared" si="10"/>
        <v>345</v>
      </c>
      <c r="I108" s="10">
        <f t="shared" si="11"/>
        <v>0</v>
      </c>
      <c r="J108" s="111">
        <v>115</v>
      </c>
    </row>
    <row r="109" spans="2:10" ht="36" customHeight="1">
      <c r="B109" s="175"/>
      <c r="C109" s="52" t="s">
        <v>236</v>
      </c>
      <c r="D109" s="9" t="s">
        <v>240</v>
      </c>
      <c r="E109" s="9"/>
      <c r="F109" s="9" t="s">
        <v>239</v>
      </c>
      <c r="G109" s="9"/>
      <c r="H109" s="10">
        <f t="shared" si="10"/>
        <v>249</v>
      </c>
      <c r="I109" s="10">
        <f t="shared" si="11"/>
        <v>0</v>
      </c>
      <c r="J109" s="111">
        <v>83</v>
      </c>
    </row>
    <row r="110" spans="2:10" ht="36" customHeight="1">
      <c r="B110" s="175"/>
      <c r="C110" s="9"/>
      <c r="D110" s="9"/>
      <c r="E110" s="9"/>
      <c r="F110" s="9"/>
      <c r="G110" s="40"/>
      <c r="H110" s="41"/>
      <c r="J110" s="130"/>
    </row>
    <row r="111" spans="2:10" ht="20.25" customHeight="1">
      <c r="B111" s="42" t="s">
        <v>241</v>
      </c>
      <c r="C111" s="84" t="s">
        <v>643</v>
      </c>
      <c r="D111" s="84" t="s">
        <v>644</v>
      </c>
      <c r="E111" s="84" t="s">
        <v>646</v>
      </c>
      <c r="F111" s="84" t="s">
        <v>642</v>
      </c>
      <c r="G111" s="84" t="s">
        <v>645</v>
      </c>
      <c r="H111" s="104" t="s">
        <v>669</v>
      </c>
      <c r="I111" s="104" t="s">
        <v>668</v>
      </c>
      <c r="J111" s="115" t="s">
        <v>650</v>
      </c>
    </row>
    <row r="112" spans="2:10" ht="30" customHeight="1">
      <c r="B112" s="176"/>
      <c r="C112" s="9">
        <v>16</v>
      </c>
      <c r="D112" s="26" t="s">
        <v>59</v>
      </c>
      <c r="E112" s="8" t="s">
        <v>140</v>
      </c>
      <c r="F112" s="9" t="s">
        <v>58</v>
      </c>
      <c r="G112" s="8"/>
      <c r="H112" s="10">
        <f t="shared" ref="H112:H123" si="12">J112*3</f>
        <v>0.60000000000000009</v>
      </c>
      <c r="I112" s="10">
        <f t="shared" ref="I112:I123" si="13">SUM(G112*H112)</f>
        <v>0</v>
      </c>
      <c r="J112" s="109">
        <v>0.2</v>
      </c>
    </row>
    <row r="113" spans="2:11" ht="30" customHeight="1">
      <c r="B113" s="176"/>
      <c r="C113" s="9">
        <v>68</v>
      </c>
      <c r="D113" s="26" t="s">
        <v>243</v>
      </c>
      <c r="E113" s="8" t="s">
        <v>244</v>
      </c>
      <c r="F113" s="45" t="s">
        <v>242</v>
      </c>
      <c r="G113" s="8"/>
      <c r="H113" s="10">
        <f t="shared" si="12"/>
        <v>7.2900000000000009</v>
      </c>
      <c r="I113" s="10">
        <f t="shared" si="13"/>
        <v>0</v>
      </c>
      <c r="J113" s="109">
        <v>2.4300000000000002</v>
      </c>
    </row>
    <row r="114" spans="2:11" ht="30" customHeight="1">
      <c r="B114" s="176"/>
      <c r="C114" s="9">
        <v>69</v>
      </c>
      <c r="D114" s="9" t="s">
        <v>246</v>
      </c>
      <c r="E114" s="9" t="s">
        <v>247</v>
      </c>
      <c r="F114" s="9" t="s">
        <v>245</v>
      </c>
      <c r="G114" s="9"/>
      <c r="H114" s="10">
        <f t="shared" si="12"/>
        <v>9.6000000000000014</v>
      </c>
      <c r="I114" s="10">
        <f t="shared" si="13"/>
        <v>0</v>
      </c>
      <c r="J114" s="110">
        <v>3.2</v>
      </c>
    </row>
    <row r="115" spans="2:11" ht="30" customHeight="1">
      <c r="B115" s="176"/>
      <c r="C115" s="9">
        <v>70</v>
      </c>
      <c r="D115" s="9" t="s">
        <v>249</v>
      </c>
      <c r="E115" s="9" t="s">
        <v>250</v>
      </c>
      <c r="F115" s="9" t="s">
        <v>248</v>
      </c>
      <c r="G115" s="9"/>
      <c r="H115" s="10">
        <f t="shared" si="12"/>
        <v>1.5</v>
      </c>
      <c r="I115" s="10">
        <f t="shared" si="13"/>
        <v>0</v>
      </c>
      <c r="J115" s="110">
        <v>0.5</v>
      </c>
    </row>
    <row r="116" spans="2:11" ht="30" customHeight="1">
      <c r="B116" s="176"/>
      <c r="C116" s="9">
        <v>71</v>
      </c>
      <c r="D116" s="9" t="s">
        <v>252</v>
      </c>
      <c r="E116" s="9" t="s">
        <v>253</v>
      </c>
      <c r="F116" s="9" t="s">
        <v>251</v>
      </c>
      <c r="G116" s="9"/>
      <c r="H116" s="10">
        <f t="shared" si="12"/>
        <v>0.99</v>
      </c>
      <c r="I116" s="10">
        <f t="shared" si="13"/>
        <v>0</v>
      </c>
      <c r="J116" s="110">
        <v>0.33</v>
      </c>
    </row>
    <row r="117" spans="2:11" ht="30" customHeight="1">
      <c r="B117" s="176"/>
      <c r="C117" s="9">
        <v>72</v>
      </c>
      <c r="D117" s="9" t="s">
        <v>255</v>
      </c>
      <c r="E117" s="9" t="s">
        <v>256</v>
      </c>
      <c r="F117" s="45" t="s">
        <v>254</v>
      </c>
      <c r="G117" s="9"/>
      <c r="H117" s="10">
        <f t="shared" si="12"/>
        <v>339</v>
      </c>
      <c r="I117" s="10">
        <f t="shared" si="13"/>
        <v>0</v>
      </c>
      <c r="J117" s="110">
        <v>113</v>
      </c>
    </row>
    <row r="118" spans="2:11" ht="30" customHeight="1">
      <c r="B118" s="176"/>
      <c r="C118" s="9">
        <v>73</v>
      </c>
      <c r="D118" s="9" t="s">
        <v>258</v>
      </c>
      <c r="E118" s="9" t="s">
        <v>259</v>
      </c>
      <c r="F118" s="9" t="s">
        <v>257</v>
      </c>
      <c r="G118" s="9"/>
      <c r="H118" s="10">
        <f t="shared" si="12"/>
        <v>0.60000000000000009</v>
      </c>
      <c r="I118" s="10">
        <f t="shared" si="13"/>
        <v>0</v>
      </c>
      <c r="J118" s="110">
        <v>0.2</v>
      </c>
    </row>
    <row r="119" spans="2:11" ht="30" customHeight="1">
      <c r="B119" s="176"/>
      <c r="C119" s="9">
        <v>74</v>
      </c>
      <c r="D119" s="9" t="s">
        <v>261</v>
      </c>
      <c r="E119" s="9">
        <v>6201</v>
      </c>
      <c r="F119" s="45" t="s">
        <v>260</v>
      </c>
      <c r="G119" s="9"/>
      <c r="H119" s="10">
        <f t="shared" si="12"/>
        <v>1.7999999999999998</v>
      </c>
      <c r="I119" s="10">
        <f t="shared" si="13"/>
        <v>0</v>
      </c>
      <c r="J119" s="110">
        <v>0.6</v>
      </c>
    </row>
    <row r="120" spans="2:11" ht="30" customHeight="1">
      <c r="B120" s="176"/>
      <c r="C120" s="9">
        <v>75</v>
      </c>
      <c r="D120" s="9" t="s">
        <v>263</v>
      </c>
      <c r="E120" s="9" t="s">
        <v>264</v>
      </c>
      <c r="F120" s="45" t="s">
        <v>262</v>
      </c>
      <c r="G120" s="9"/>
      <c r="H120" s="10">
        <f t="shared" si="12"/>
        <v>2.0999999999999996</v>
      </c>
      <c r="I120" s="10">
        <f t="shared" si="13"/>
        <v>0</v>
      </c>
      <c r="J120" s="110">
        <v>0.7</v>
      </c>
    </row>
    <row r="121" spans="2:11" s="54" customFormat="1" ht="30" customHeight="1">
      <c r="B121" s="167"/>
      <c r="C121" s="9">
        <v>76</v>
      </c>
      <c r="D121" s="8" t="s">
        <v>266</v>
      </c>
      <c r="E121" s="8" t="s">
        <v>267</v>
      </c>
      <c r="F121" s="45" t="s">
        <v>265</v>
      </c>
      <c r="G121" s="8"/>
      <c r="H121" s="10">
        <f t="shared" si="12"/>
        <v>14.399999999999999</v>
      </c>
      <c r="I121" s="10">
        <f t="shared" si="13"/>
        <v>0</v>
      </c>
      <c r="J121" s="110">
        <v>4.8</v>
      </c>
      <c r="K121" s="2"/>
    </row>
    <row r="122" spans="2:11" s="54" customFormat="1" ht="24.95" customHeight="1">
      <c r="B122" s="167"/>
      <c r="C122" s="9">
        <v>77</v>
      </c>
      <c r="D122" s="26" t="s">
        <v>269</v>
      </c>
      <c r="E122" s="18" t="s">
        <v>270</v>
      </c>
      <c r="F122" s="45" t="s">
        <v>268</v>
      </c>
      <c r="G122" s="9"/>
      <c r="H122" s="10">
        <f t="shared" si="12"/>
        <v>6.8999999999999995</v>
      </c>
      <c r="I122" s="10">
        <f t="shared" si="13"/>
        <v>0</v>
      </c>
      <c r="J122" s="110">
        <v>2.2999999999999998</v>
      </c>
      <c r="K122" s="2"/>
    </row>
    <row r="123" spans="2:11" s="54" customFormat="1" ht="27" customHeight="1">
      <c r="B123" s="167"/>
      <c r="C123" s="9" t="s">
        <v>271</v>
      </c>
      <c r="D123" s="9" t="s">
        <v>272</v>
      </c>
      <c r="E123" s="18"/>
      <c r="F123" s="9"/>
      <c r="G123" s="9"/>
      <c r="H123" s="10">
        <f t="shared" si="12"/>
        <v>349.5</v>
      </c>
      <c r="I123" s="10">
        <f t="shared" si="13"/>
        <v>0</v>
      </c>
      <c r="J123" s="110">
        <v>116.5</v>
      </c>
      <c r="K123" s="2"/>
    </row>
    <row r="124" spans="2:11" ht="27" customHeight="1">
      <c r="B124" s="176"/>
      <c r="C124" s="9"/>
      <c r="D124" s="9"/>
      <c r="E124" s="18"/>
      <c r="F124" s="9"/>
      <c r="G124" s="9"/>
      <c r="H124" s="10"/>
      <c r="J124" s="110"/>
    </row>
    <row r="125" spans="2:11" ht="18.75" customHeight="1">
      <c r="B125" s="42" t="s">
        <v>273</v>
      </c>
      <c r="C125" s="84" t="s">
        <v>643</v>
      </c>
      <c r="D125" s="84" t="s">
        <v>644</v>
      </c>
      <c r="E125" s="84" t="s">
        <v>646</v>
      </c>
      <c r="F125" s="84" t="s">
        <v>642</v>
      </c>
      <c r="G125" s="84" t="s">
        <v>645</v>
      </c>
      <c r="H125" s="104" t="s">
        <v>669</v>
      </c>
      <c r="I125" s="104" t="s">
        <v>668</v>
      </c>
      <c r="J125" s="115" t="s">
        <v>650</v>
      </c>
    </row>
    <row r="126" spans="2:11" ht="24.95" customHeight="1">
      <c r="B126" s="171"/>
      <c r="C126" s="9">
        <v>78</v>
      </c>
      <c r="D126" s="9" t="s">
        <v>275</v>
      </c>
      <c r="E126" s="18"/>
      <c r="F126" s="9" t="s">
        <v>274</v>
      </c>
      <c r="G126" s="9"/>
      <c r="H126" s="10">
        <f t="shared" ref="H126:H127" si="14">J126*3</f>
        <v>3</v>
      </c>
      <c r="I126" s="10">
        <f>SUM(G126*H126)</f>
        <v>0</v>
      </c>
      <c r="J126" s="110">
        <v>1</v>
      </c>
    </row>
    <row r="127" spans="2:11" ht="87.95" customHeight="1">
      <c r="B127" s="172"/>
      <c r="C127" s="9" t="s">
        <v>276</v>
      </c>
      <c r="D127" s="9" t="s">
        <v>278</v>
      </c>
      <c r="E127" s="56" t="s">
        <v>634</v>
      </c>
      <c r="F127" s="45" t="s">
        <v>277</v>
      </c>
      <c r="G127" s="9"/>
      <c r="H127" s="10">
        <f t="shared" si="14"/>
        <v>216</v>
      </c>
      <c r="I127" s="10">
        <f>SUM(G127*H127)</f>
        <v>0</v>
      </c>
      <c r="J127" s="110">
        <v>72</v>
      </c>
    </row>
    <row r="128" spans="2:11" ht="24.95" customHeight="1">
      <c r="B128" s="172"/>
      <c r="C128" s="9"/>
      <c r="D128" s="9"/>
      <c r="E128" s="18"/>
      <c r="F128" s="9"/>
      <c r="G128" s="9"/>
      <c r="H128" s="10"/>
      <c r="J128" s="110"/>
    </row>
    <row r="129" spans="2:10" ht="24.95" customHeight="1">
      <c r="B129" s="172"/>
      <c r="C129" s="9"/>
      <c r="D129" s="9"/>
      <c r="E129" s="18"/>
      <c r="F129" s="9"/>
      <c r="G129" s="9"/>
      <c r="H129" s="10"/>
      <c r="J129" s="110"/>
    </row>
    <row r="130" spans="2:10" ht="24.95" customHeight="1">
      <c r="B130" s="172"/>
      <c r="C130" s="9"/>
      <c r="D130" s="9"/>
      <c r="E130" s="18"/>
      <c r="F130" s="9"/>
      <c r="G130" s="9"/>
      <c r="H130" s="10"/>
      <c r="J130" s="110"/>
    </row>
    <row r="131" spans="2:10" ht="24.95" customHeight="1">
      <c r="B131" s="172"/>
      <c r="C131" s="9"/>
      <c r="D131" s="9"/>
      <c r="E131" s="18"/>
      <c r="F131" s="9"/>
      <c r="G131" s="9"/>
      <c r="H131" s="10"/>
      <c r="J131" s="110"/>
    </row>
    <row r="132" spans="2:10" ht="24.95" customHeight="1">
      <c r="B132" s="172"/>
      <c r="C132" s="9"/>
      <c r="D132" s="9"/>
      <c r="E132" s="18"/>
      <c r="F132" s="9"/>
      <c r="G132" s="9"/>
      <c r="H132" s="10"/>
      <c r="J132" s="110"/>
    </row>
    <row r="133" spans="2:10" ht="21.95" customHeight="1">
      <c r="B133" s="172"/>
      <c r="C133" s="9"/>
      <c r="D133" s="9"/>
      <c r="E133" s="18"/>
      <c r="F133" s="9"/>
      <c r="G133" s="9"/>
      <c r="H133" s="10"/>
      <c r="J133" s="110"/>
    </row>
    <row r="134" spans="2:10" ht="21.95" customHeight="1">
      <c r="B134" s="174"/>
      <c r="C134" s="9"/>
      <c r="D134" s="9"/>
      <c r="E134" s="18"/>
      <c r="F134" s="9"/>
      <c r="G134" s="9"/>
      <c r="H134" s="10"/>
      <c r="J134" s="110"/>
    </row>
    <row r="135" spans="2:10" ht="33" customHeight="1">
      <c r="B135" s="42" t="s">
        <v>279</v>
      </c>
      <c r="C135" s="84" t="s">
        <v>643</v>
      </c>
      <c r="D135" s="84" t="s">
        <v>644</v>
      </c>
      <c r="E135" s="84" t="s">
        <v>646</v>
      </c>
      <c r="F135" s="84" t="s">
        <v>642</v>
      </c>
      <c r="G135" s="84" t="s">
        <v>645</v>
      </c>
      <c r="H135" s="104" t="s">
        <v>669</v>
      </c>
      <c r="I135" s="104" t="s">
        <v>668</v>
      </c>
      <c r="J135" s="115" t="s">
        <v>650</v>
      </c>
    </row>
    <row r="136" spans="2:10" ht="25.9" customHeight="1">
      <c r="B136" s="171"/>
      <c r="C136" s="9">
        <v>73</v>
      </c>
      <c r="D136" s="9" t="s">
        <v>258</v>
      </c>
      <c r="E136" s="9" t="s">
        <v>259</v>
      </c>
      <c r="F136" s="9" t="s">
        <v>280</v>
      </c>
      <c r="G136" s="9"/>
      <c r="H136" s="10">
        <f t="shared" ref="H136:H160" si="15">J136*3</f>
        <v>0.48</v>
      </c>
      <c r="I136" s="10">
        <f t="shared" ref="I136:I160" si="16">SUM(G136*H136)</f>
        <v>0</v>
      </c>
      <c r="J136" s="119">
        <v>0.16</v>
      </c>
    </row>
    <row r="137" spans="2:10" ht="25.9" customHeight="1">
      <c r="B137" s="172"/>
      <c r="C137" s="9">
        <v>76</v>
      </c>
      <c r="D137" s="9" t="s">
        <v>281</v>
      </c>
      <c r="E137" s="8" t="s">
        <v>282</v>
      </c>
      <c r="F137" s="45" t="s">
        <v>265</v>
      </c>
      <c r="G137" s="8"/>
      <c r="H137" s="10">
        <f t="shared" si="15"/>
        <v>14.399999999999999</v>
      </c>
      <c r="I137" s="10">
        <f t="shared" si="16"/>
        <v>0</v>
      </c>
      <c r="J137" s="110">
        <v>4.8</v>
      </c>
    </row>
    <row r="138" spans="2:10" ht="25.9" customHeight="1">
      <c r="B138" s="172"/>
      <c r="C138" s="9">
        <v>79</v>
      </c>
      <c r="D138" s="9" t="s">
        <v>284</v>
      </c>
      <c r="E138" s="9" t="s">
        <v>285</v>
      </c>
      <c r="F138" s="45" t="s">
        <v>283</v>
      </c>
      <c r="G138" s="9"/>
      <c r="H138" s="10">
        <f t="shared" si="15"/>
        <v>2.3809523809523823</v>
      </c>
      <c r="I138" s="10">
        <f t="shared" si="16"/>
        <v>0</v>
      </c>
      <c r="J138" s="120">
        <v>0.79365079365079405</v>
      </c>
    </row>
    <row r="139" spans="2:10" ht="24" customHeight="1">
      <c r="B139" s="172"/>
      <c r="C139" s="9">
        <v>80</v>
      </c>
      <c r="D139" s="9" t="s">
        <v>287</v>
      </c>
      <c r="E139" s="9" t="s">
        <v>184</v>
      </c>
      <c r="F139" s="45" t="s">
        <v>286</v>
      </c>
      <c r="G139" s="9"/>
      <c r="H139" s="10">
        <f t="shared" si="15"/>
        <v>22.200000000000003</v>
      </c>
      <c r="I139" s="10">
        <f t="shared" si="16"/>
        <v>0</v>
      </c>
      <c r="J139" s="110">
        <v>7.4</v>
      </c>
    </row>
    <row r="140" spans="2:10" ht="24" customHeight="1">
      <c r="B140" s="172"/>
      <c r="C140" s="9">
        <v>81</v>
      </c>
      <c r="D140" s="9" t="s">
        <v>289</v>
      </c>
      <c r="E140" s="9" t="s">
        <v>290</v>
      </c>
      <c r="F140" s="45" t="s">
        <v>288</v>
      </c>
      <c r="G140" s="9"/>
      <c r="H140" s="10">
        <f t="shared" si="15"/>
        <v>114</v>
      </c>
      <c r="I140" s="10">
        <f t="shared" si="16"/>
        <v>0</v>
      </c>
      <c r="J140" s="110">
        <v>38</v>
      </c>
    </row>
    <row r="141" spans="2:10" ht="24" customHeight="1">
      <c r="B141" s="172"/>
      <c r="C141" s="9">
        <v>82</v>
      </c>
      <c r="D141" s="9" t="s">
        <v>292</v>
      </c>
      <c r="E141" s="18" t="s">
        <v>635</v>
      </c>
      <c r="F141" s="45" t="s">
        <v>291</v>
      </c>
      <c r="G141" s="9"/>
      <c r="H141" s="10">
        <f t="shared" si="15"/>
        <v>19.5</v>
      </c>
      <c r="I141" s="10">
        <f t="shared" si="16"/>
        <v>0</v>
      </c>
      <c r="J141" s="110">
        <v>6.5</v>
      </c>
    </row>
    <row r="142" spans="2:10" ht="24" customHeight="1">
      <c r="B142" s="172"/>
      <c r="C142" s="9">
        <v>83</v>
      </c>
      <c r="D142" s="9" t="s">
        <v>294</v>
      </c>
      <c r="E142" s="9"/>
      <c r="F142" s="9" t="s">
        <v>293</v>
      </c>
      <c r="G142" s="9"/>
      <c r="H142" s="10">
        <f t="shared" si="15"/>
        <v>12</v>
      </c>
      <c r="I142" s="10">
        <f t="shared" si="16"/>
        <v>0</v>
      </c>
      <c r="J142" s="110">
        <v>4</v>
      </c>
    </row>
    <row r="143" spans="2:10" ht="24" customHeight="1">
      <c r="B143" s="172"/>
      <c r="C143" s="9" t="s">
        <v>295</v>
      </c>
      <c r="D143" s="8" t="s">
        <v>297</v>
      </c>
      <c r="E143" s="9" t="s">
        <v>96</v>
      </c>
      <c r="F143" s="45" t="s">
        <v>296</v>
      </c>
      <c r="G143" s="9"/>
      <c r="H143" s="10">
        <f t="shared" si="15"/>
        <v>42</v>
      </c>
      <c r="I143" s="10">
        <f t="shared" si="16"/>
        <v>0</v>
      </c>
      <c r="J143" s="110">
        <v>14</v>
      </c>
    </row>
    <row r="144" spans="2:10" ht="24" customHeight="1">
      <c r="B144" s="172"/>
      <c r="C144" s="82" t="s">
        <v>295</v>
      </c>
      <c r="D144" s="8" t="s">
        <v>297</v>
      </c>
      <c r="E144" s="78" t="s">
        <v>300</v>
      </c>
      <c r="F144" s="97" t="s">
        <v>298</v>
      </c>
      <c r="G144" s="9"/>
      <c r="H144" s="10">
        <f t="shared" si="15"/>
        <v>72</v>
      </c>
      <c r="I144" s="10">
        <f t="shared" si="16"/>
        <v>0</v>
      </c>
      <c r="J144" s="110">
        <v>24</v>
      </c>
    </row>
    <row r="145" spans="2:10" ht="24" customHeight="1">
      <c r="B145" s="172"/>
      <c r="C145" s="82" t="s">
        <v>295</v>
      </c>
      <c r="D145" s="8" t="s">
        <v>552</v>
      </c>
      <c r="E145" s="78" t="s">
        <v>304</v>
      </c>
      <c r="F145" s="97" t="s">
        <v>551</v>
      </c>
      <c r="G145" s="9"/>
      <c r="H145" s="10">
        <f t="shared" si="15"/>
        <v>57</v>
      </c>
      <c r="I145" s="10">
        <f t="shared" si="16"/>
        <v>0</v>
      </c>
      <c r="J145" s="110">
        <v>19</v>
      </c>
    </row>
    <row r="146" spans="2:10" ht="24" customHeight="1">
      <c r="B146" s="172"/>
      <c r="C146" s="9" t="s">
        <v>301</v>
      </c>
      <c r="D146" s="8" t="s">
        <v>302</v>
      </c>
      <c r="E146" s="9" t="s">
        <v>96</v>
      </c>
      <c r="F146" s="45" t="s">
        <v>101</v>
      </c>
      <c r="G146" s="9"/>
      <c r="H146" s="10">
        <f t="shared" si="15"/>
        <v>9.6000000000000014</v>
      </c>
      <c r="I146" s="10">
        <f t="shared" si="16"/>
        <v>0</v>
      </c>
      <c r="J146" s="110">
        <v>3.2</v>
      </c>
    </row>
    <row r="147" spans="2:10" ht="24" customHeight="1">
      <c r="B147" s="172"/>
      <c r="C147" s="82" t="s">
        <v>301</v>
      </c>
      <c r="D147" s="8" t="s">
        <v>102</v>
      </c>
      <c r="E147" s="9" t="s">
        <v>304</v>
      </c>
      <c r="F147" s="97" t="s">
        <v>303</v>
      </c>
      <c r="G147" s="9"/>
      <c r="H147" s="10">
        <f t="shared" si="15"/>
        <v>11.399999999999999</v>
      </c>
      <c r="I147" s="10">
        <f t="shared" si="16"/>
        <v>0</v>
      </c>
      <c r="J147" s="110">
        <v>3.8</v>
      </c>
    </row>
    <row r="148" spans="2:10" ht="24" customHeight="1">
      <c r="B148" s="172"/>
      <c r="C148" s="9">
        <v>86</v>
      </c>
      <c r="D148" s="9" t="s">
        <v>306</v>
      </c>
      <c r="E148" s="9" t="s">
        <v>307</v>
      </c>
      <c r="F148" s="9" t="s">
        <v>305</v>
      </c>
      <c r="G148" s="9"/>
      <c r="H148" s="10">
        <f t="shared" si="15"/>
        <v>105</v>
      </c>
      <c r="I148" s="10">
        <f t="shared" si="16"/>
        <v>0</v>
      </c>
      <c r="J148" s="110">
        <v>35</v>
      </c>
    </row>
    <row r="149" spans="2:10" ht="24" customHeight="1">
      <c r="B149" s="172"/>
      <c r="C149" s="9">
        <v>87</v>
      </c>
      <c r="D149" s="9" t="s">
        <v>309</v>
      </c>
      <c r="E149" s="9" t="s">
        <v>184</v>
      </c>
      <c r="F149" s="9" t="s">
        <v>308</v>
      </c>
      <c r="G149" s="9"/>
      <c r="H149" s="10">
        <f t="shared" si="15"/>
        <v>70.5</v>
      </c>
      <c r="I149" s="10">
        <f t="shared" si="16"/>
        <v>0</v>
      </c>
      <c r="J149" s="110">
        <v>23.5</v>
      </c>
    </row>
    <row r="150" spans="2:10" ht="24" customHeight="1">
      <c r="B150" s="172"/>
      <c r="C150" s="9">
        <v>88</v>
      </c>
      <c r="D150" s="9" t="s">
        <v>311</v>
      </c>
      <c r="E150" s="9" t="s">
        <v>312</v>
      </c>
      <c r="F150" s="45" t="s">
        <v>310</v>
      </c>
      <c r="G150" s="9"/>
      <c r="H150" s="10">
        <f t="shared" si="15"/>
        <v>114</v>
      </c>
      <c r="I150" s="10">
        <f t="shared" si="16"/>
        <v>0</v>
      </c>
      <c r="J150" s="110">
        <v>38</v>
      </c>
    </row>
    <row r="151" spans="2:10" ht="24" customHeight="1">
      <c r="B151" s="172"/>
      <c r="C151" s="9">
        <v>89</v>
      </c>
      <c r="D151" s="9" t="s">
        <v>314</v>
      </c>
      <c r="E151" s="9" t="s">
        <v>315</v>
      </c>
      <c r="F151" s="45" t="s">
        <v>313</v>
      </c>
      <c r="G151" s="9"/>
      <c r="H151" s="10">
        <f t="shared" si="15"/>
        <v>5.4</v>
      </c>
      <c r="I151" s="10">
        <f t="shared" si="16"/>
        <v>0</v>
      </c>
      <c r="J151" s="110">
        <v>1.8</v>
      </c>
    </row>
    <row r="152" spans="2:10" ht="24" customHeight="1">
      <c r="B152" s="172"/>
      <c r="C152" s="9">
        <v>90</v>
      </c>
      <c r="D152" s="50" t="s">
        <v>317</v>
      </c>
      <c r="E152" s="50" t="s">
        <v>318</v>
      </c>
      <c r="F152" s="45" t="s">
        <v>316</v>
      </c>
      <c r="G152" s="50"/>
      <c r="H152" s="10">
        <f t="shared" si="15"/>
        <v>11.91</v>
      </c>
      <c r="I152" s="10">
        <f t="shared" si="16"/>
        <v>0</v>
      </c>
      <c r="J152" s="117">
        <v>3.97</v>
      </c>
    </row>
    <row r="153" spans="2:10" ht="24" customHeight="1">
      <c r="B153" s="172"/>
      <c r="C153" s="9">
        <v>91</v>
      </c>
      <c r="D153" s="50" t="s">
        <v>320</v>
      </c>
      <c r="E153" s="50"/>
      <c r="F153" s="45" t="s">
        <v>319</v>
      </c>
      <c r="G153" s="50"/>
      <c r="H153" s="10">
        <f t="shared" si="15"/>
        <v>8.3999999999999986</v>
      </c>
      <c r="I153" s="10">
        <f t="shared" si="16"/>
        <v>0</v>
      </c>
      <c r="J153" s="117">
        <v>2.8</v>
      </c>
    </row>
    <row r="154" spans="2:10" ht="24" customHeight="1">
      <c r="B154" s="172"/>
      <c r="C154" s="9">
        <v>92</v>
      </c>
      <c r="D154" s="9" t="s">
        <v>322</v>
      </c>
      <c r="E154" s="9" t="s">
        <v>323</v>
      </c>
      <c r="F154" s="9" t="s">
        <v>321</v>
      </c>
      <c r="G154" s="9"/>
      <c r="H154" s="10">
        <f t="shared" si="15"/>
        <v>0.30000000000000004</v>
      </c>
      <c r="I154" s="10">
        <f t="shared" si="16"/>
        <v>0</v>
      </c>
      <c r="J154" s="117">
        <v>0.1</v>
      </c>
    </row>
    <row r="155" spans="2:10" ht="24" customHeight="1">
      <c r="B155" s="172"/>
      <c r="C155" s="9">
        <v>93</v>
      </c>
      <c r="D155" s="9" t="s">
        <v>325</v>
      </c>
      <c r="E155" s="9" t="s">
        <v>323</v>
      </c>
      <c r="F155" s="9" t="s">
        <v>324</v>
      </c>
      <c r="G155" s="9"/>
      <c r="H155" s="10">
        <f t="shared" si="15"/>
        <v>0.48</v>
      </c>
      <c r="I155" s="10">
        <f t="shared" si="16"/>
        <v>0</v>
      </c>
      <c r="J155" s="110">
        <v>0.16</v>
      </c>
    </row>
    <row r="156" spans="2:10" ht="24" customHeight="1">
      <c r="B156" s="172"/>
      <c r="C156" s="9">
        <v>94</v>
      </c>
      <c r="D156" s="9" t="s">
        <v>327</v>
      </c>
      <c r="E156" s="9" t="s">
        <v>328</v>
      </c>
      <c r="F156" s="9" t="s">
        <v>326</v>
      </c>
      <c r="G156" s="9"/>
      <c r="H156" s="10">
        <f t="shared" si="15"/>
        <v>4.0500000000000007</v>
      </c>
      <c r="I156" s="10">
        <f t="shared" si="16"/>
        <v>0</v>
      </c>
      <c r="J156" s="110">
        <v>1.35</v>
      </c>
    </row>
    <row r="157" spans="2:10" ht="24" customHeight="1">
      <c r="B157" s="172"/>
      <c r="C157" s="9">
        <v>95</v>
      </c>
      <c r="D157" s="9" t="s">
        <v>330</v>
      </c>
      <c r="E157" s="9" t="s">
        <v>331</v>
      </c>
      <c r="F157" s="9" t="s">
        <v>329</v>
      </c>
      <c r="G157" s="9"/>
      <c r="H157" s="10">
        <f t="shared" si="15"/>
        <v>37.5</v>
      </c>
      <c r="I157" s="10">
        <f t="shared" si="16"/>
        <v>0</v>
      </c>
      <c r="J157" s="110">
        <v>12.5</v>
      </c>
    </row>
    <row r="158" spans="2:10" ht="24" customHeight="1">
      <c r="B158" s="172"/>
      <c r="C158" s="9">
        <v>96</v>
      </c>
      <c r="D158" s="9" t="s">
        <v>333</v>
      </c>
      <c r="E158" s="9" t="s">
        <v>334</v>
      </c>
      <c r="F158" s="9" t="s">
        <v>332</v>
      </c>
      <c r="G158" s="9"/>
      <c r="H158" s="10">
        <f t="shared" si="15"/>
        <v>1.5</v>
      </c>
      <c r="I158" s="10">
        <f t="shared" si="16"/>
        <v>0</v>
      </c>
      <c r="J158" s="110">
        <v>0.5</v>
      </c>
    </row>
    <row r="159" spans="2:10" ht="24" customHeight="1">
      <c r="B159" s="172"/>
      <c r="C159" s="9" t="s">
        <v>335</v>
      </c>
      <c r="D159" s="9" t="s">
        <v>337</v>
      </c>
      <c r="E159" s="9" t="s">
        <v>338</v>
      </c>
      <c r="F159" s="97" t="s">
        <v>336</v>
      </c>
      <c r="G159" s="9"/>
      <c r="H159" s="10">
        <f t="shared" si="15"/>
        <v>207</v>
      </c>
      <c r="I159" s="10">
        <f t="shared" si="16"/>
        <v>0</v>
      </c>
      <c r="J159" s="110">
        <v>69</v>
      </c>
    </row>
    <row r="160" spans="2:10" ht="24" customHeight="1">
      <c r="B160" s="172"/>
      <c r="C160" s="9" t="s">
        <v>335</v>
      </c>
      <c r="D160" s="9" t="s">
        <v>337</v>
      </c>
      <c r="E160" s="9" t="s">
        <v>338</v>
      </c>
      <c r="F160" s="45" t="s">
        <v>339</v>
      </c>
      <c r="G160" s="9"/>
      <c r="H160" s="10">
        <f t="shared" si="15"/>
        <v>222</v>
      </c>
      <c r="I160" s="10">
        <f t="shared" si="16"/>
        <v>0</v>
      </c>
      <c r="J160" s="110">
        <v>74</v>
      </c>
    </row>
    <row r="161" spans="2:10" ht="24" customHeight="1">
      <c r="B161" s="44"/>
      <c r="C161" s="38"/>
      <c r="D161" s="38"/>
      <c r="E161" s="38"/>
      <c r="F161" s="86"/>
      <c r="G161" s="38"/>
      <c r="H161" s="10"/>
      <c r="J161" s="110"/>
    </row>
    <row r="162" spans="2:10" ht="36" customHeight="1">
      <c r="B162" s="42" t="s">
        <v>340</v>
      </c>
      <c r="C162" s="84" t="s">
        <v>643</v>
      </c>
      <c r="D162" s="84" t="s">
        <v>644</v>
      </c>
      <c r="E162" s="84" t="s">
        <v>646</v>
      </c>
      <c r="F162" s="84" t="s">
        <v>642</v>
      </c>
      <c r="G162" s="84" t="s">
        <v>645</v>
      </c>
      <c r="H162" s="104" t="s">
        <v>669</v>
      </c>
      <c r="I162" s="104" t="s">
        <v>668</v>
      </c>
      <c r="J162" s="115" t="s">
        <v>650</v>
      </c>
    </row>
    <row r="163" spans="2:10" ht="24.95" customHeight="1">
      <c r="B163" s="176"/>
      <c r="C163" s="9">
        <v>97</v>
      </c>
      <c r="D163" s="9" t="s">
        <v>342</v>
      </c>
      <c r="E163" s="9" t="s">
        <v>158</v>
      </c>
      <c r="F163" s="45" t="s">
        <v>341</v>
      </c>
      <c r="G163" s="9"/>
      <c r="H163" s="10">
        <f t="shared" ref="H163:H179" si="17">J163*3</f>
        <v>3</v>
      </c>
      <c r="I163" s="10">
        <f t="shared" ref="I163:I179" si="18">SUM(G163*H163)</f>
        <v>0</v>
      </c>
      <c r="J163" s="110">
        <v>1</v>
      </c>
    </row>
    <row r="164" spans="2:10" ht="24.95" customHeight="1">
      <c r="B164" s="176"/>
      <c r="C164" s="9" t="s">
        <v>343</v>
      </c>
      <c r="D164" s="9" t="s">
        <v>345</v>
      </c>
      <c r="E164" s="40" t="s">
        <v>346</v>
      </c>
      <c r="F164" s="45" t="s">
        <v>344</v>
      </c>
      <c r="G164" s="9"/>
      <c r="H164" s="10">
        <f t="shared" si="17"/>
        <v>10.5</v>
      </c>
      <c r="I164" s="10">
        <f t="shared" si="18"/>
        <v>0</v>
      </c>
      <c r="J164" s="110">
        <v>3.5</v>
      </c>
    </row>
    <row r="165" spans="2:10" ht="24.95" customHeight="1">
      <c r="B165" s="176"/>
      <c r="C165" s="9" t="s">
        <v>343</v>
      </c>
      <c r="D165" s="9" t="s">
        <v>345</v>
      </c>
      <c r="E165" s="40" t="s">
        <v>346</v>
      </c>
      <c r="F165" s="45" t="s">
        <v>347</v>
      </c>
      <c r="G165" s="9"/>
      <c r="H165" s="10">
        <f t="shared" si="17"/>
        <v>10.5</v>
      </c>
      <c r="I165" s="10">
        <f t="shared" si="18"/>
        <v>0</v>
      </c>
      <c r="J165" s="110">
        <v>3.5</v>
      </c>
    </row>
    <row r="166" spans="2:10" ht="24.95" customHeight="1">
      <c r="B166" s="176"/>
      <c r="C166" s="9">
        <v>101</v>
      </c>
      <c r="D166" s="9" t="s">
        <v>349</v>
      </c>
      <c r="E166" s="40" t="s">
        <v>636</v>
      </c>
      <c r="F166" s="45" t="s">
        <v>348</v>
      </c>
      <c r="G166" s="9"/>
      <c r="H166" s="10">
        <f t="shared" si="17"/>
        <v>27</v>
      </c>
      <c r="I166" s="10">
        <f t="shared" si="18"/>
        <v>0</v>
      </c>
      <c r="J166" s="110">
        <v>9</v>
      </c>
    </row>
    <row r="167" spans="2:10" ht="24.95" customHeight="1">
      <c r="B167" s="176"/>
      <c r="C167" s="9">
        <v>102</v>
      </c>
      <c r="D167" s="9" t="s">
        <v>351</v>
      </c>
      <c r="E167" s="40" t="s">
        <v>352</v>
      </c>
      <c r="F167" s="45" t="s">
        <v>350</v>
      </c>
      <c r="G167" s="9"/>
      <c r="H167" s="10">
        <f t="shared" si="17"/>
        <v>75</v>
      </c>
      <c r="I167" s="10">
        <f t="shared" si="18"/>
        <v>0</v>
      </c>
      <c r="J167" s="110">
        <v>25</v>
      </c>
    </row>
    <row r="168" spans="2:10" ht="24.95" customHeight="1">
      <c r="B168" s="176"/>
      <c r="C168" s="9">
        <v>103</v>
      </c>
      <c r="D168" s="9" t="s">
        <v>354</v>
      </c>
      <c r="E168" s="40" t="s">
        <v>355</v>
      </c>
      <c r="F168" s="45" t="s">
        <v>353</v>
      </c>
      <c r="G168" s="9"/>
      <c r="H168" s="10">
        <f t="shared" si="17"/>
        <v>45</v>
      </c>
      <c r="I168" s="10">
        <f t="shared" si="18"/>
        <v>0</v>
      </c>
      <c r="J168" s="110">
        <v>15</v>
      </c>
    </row>
    <row r="169" spans="2:10" ht="24.95" customHeight="1">
      <c r="B169" s="176"/>
      <c r="C169" s="9">
        <v>104</v>
      </c>
      <c r="D169" s="9" t="s">
        <v>357</v>
      </c>
      <c r="E169" s="40" t="s">
        <v>358</v>
      </c>
      <c r="F169" s="45" t="s">
        <v>356</v>
      </c>
      <c r="G169" s="9"/>
      <c r="H169" s="10">
        <f t="shared" si="17"/>
        <v>2.7</v>
      </c>
      <c r="I169" s="10">
        <f t="shared" si="18"/>
        <v>0</v>
      </c>
      <c r="J169" s="110">
        <v>0.9</v>
      </c>
    </row>
    <row r="170" spans="2:10" ht="24.95" customHeight="1">
      <c r="B170" s="176"/>
      <c r="C170" s="9">
        <v>105</v>
      </c>
      <c r="D170" s="9" t="s">
        <v>360</v>
      </c>
      <c r="E170" s="40" t="s">
        <v>361</v>
      </c>
      <c r="F170" s="45" t="s">
        <v>359</v>
      </c>
      <c r="G170" s="9"/>
      <c r="H170" s="10">
        <f t="shared" si="17"/>
        <v>0.66</v>
      </c>
      <c r="I170" s="10">
        <f t="shared" si="18"/>
        <v>0</v>
      </c>
      <c r="J170" s="110">
        <v>0.22</v>
      </c>
    </row>
    <row r="171" spans="2:10" ht="24.95" customHeight="1">
      <c r="B171" s="176"/>
      <c r="C171" s="9">
        <v>107</v>
      </c>
      <c r="D171" s="9" t="s">
        <v>363</v>
      </c>
      <c r="E171" s="40" t="s">
        <v>364</v>
      </c>
      <c r="F171" s="45" t="s">
        <v>362</v>
      </c>
      <c r="G171" s="9"/>
      <c r="H171" s="10">
        <f t="shared" si="17"/>
        <v>2.4000000000000004</v>
      </c>
      <c r="I171" s="10">
        <f t="shared" si="18"/>
        <v>0</v>
      </c>
      <c r="J171" s="110">
        <v>0.8</v>
      </c>
    </row>
    <row r="172" spans="2:10" ht="24.95" customHeight="1">
      <c r="B172" s="176"/>
      <c r="C172" s="9">
        <v>108</v>
      </c>
      <c r="D172" s="26" t="s">
        <v>133</v>
      </c>
      <c r="E172" s="40" t="s">
        <v>366</v>
      </c>
      <c r="F172" s="9" t="s">
        <v>365</v>
      </c>
      <c r="G172" s="9"/>
      <c r="H172" s="10">
        <f t="shared" si="17"/>
        <v>0.54</v>
      </c>
      <c r="I172" s="10">
        <f t="shared" si="18"/>
        <v>0</v>
      </c>
      <c r="J172" s="110">
        <v>0.18</v>
      </c>
    </row>
    <row r="173" spans="2:10" ht="24.95" customHeight="1">
      <c r="B173" s="176"/>
      <c r="C173" s="9">
        <v>109</v>
      </c>
      <c r="D173" s="26" t="s">
        <v>368</v>
      </c>
      <c r="E173" s="40" t="s">
        <v>369</v>
      </c>
      <c r="F173" s="45" t="s">
        <v>367</v>
      </c>
      <c r="G173" s="9"/>
      <c r="H173" s="10">
        <f t="shared" si="17"/>
        <v>2.25</v>
      </c>
      <c r="I173" s="10">
        <f t="shared" si="18"/>
        <v>0</v>
      </c>
      <c r="J173" s="110">
        <v>0.75</v>
      </c>
    </row>
    <row r="174" spans="2:10" ht="24.95" customHeight="1">
      <c r="B174" s="176"/>
      <c r="C174" s="9">
        <v>110</v>
      </c>
      <c r="D174" s="9" t="s">
        <v>371</v>
      </c>
      <c r="E174" s="40" t="s">
        <v>372</v>
      </c>
      <c r="F174" s="45" t="s">
        <v>370</v>
      </c>
      <c r="G174" s="9"/>
      <c r="H174" s="10">
        <f t="shared" si="17"/>
        <v>81</v>
      </c>
      <c r="I174" s="10">
        <f t="shared" si="18"/>
        <v>0</v>
      </c>
      <c r="J174" s="110">
        <v>27</v>
      </c>
    </row>
    <row r="175" spans="2:10" ht="24.95" customHeight="1">
      <c r="B175" s="176"/>
      <c r="C175" s="9">
        <v>148</v>
      </c>
      <c r="D175" s="18" t="s">
        <v>374</v>
      </c>
      <c r="E175" s="40" t="s">
        <v>375</v>
      </c>
      <c r="F175" s="45" t="s">
        <v>373</v>
      </c>
      <c r="G175" s="9"/>
      <c r="H175" s="10">
        <f t="shared" si="17"/>
        <v>12.299999999999999</v>
      </c>
      <c r="I175" s="10">
        <f t="shared" si="18"/>
        <v>0</v>
      </c>
      <c r="J175" s="110">
        <v>4.0999999999999996</v>
      </c>
    </row>
    <row r="176" spans="2:10" ht="24.95" customHeight="1">
      <c r="B176" s="176"/>
      <c r="C176" s="9">
        <v>149</v>
      </c>
      <c r="D176" s="9" t="s">
        <v>377</v>
      </c>
      <c r="E176" s="40" t="s">
        <v>378</v>
      </c>
      <c r="F176" s="45" t="s">
        <v>376</v>
      </c>
      <c r="G176" s="9"/>
      <c r="H176" s="10">
        <f t="shared" si="17"/>
        <v>76.5</v>
      </c>
      <c r="I176" s="10">
        <f t="shared" si="18"/>
        <v>0</v>
      </c>
      <c r="J176" s="110">
        <v>25.5</v>
      </c>
    </row>
    <row r="177" spans="2:10" ht="24.95" customHeight="1">
      <c r="B177" s="176"/>
      <c r="C177" s="9">
        <v>150</v>
      </c>
      <c r="D177" s="9" t="s">
        <v>380</v>
      </c>
      <c r="E177" s="56" t="s">
        <v>381</v>
      </c>
      <c r="F177" s="45" t="s">
        <v>379</v>
      </c>
      <c r="G177" s="9"/>
      <c r="H177" s="10">
        <f t="shared" si="17"/>
        <v>3.66</v>
      </c>
      <c r="I177" s="10">
        <f t="shared" si="18"/>
        <v>0</v>
      </c>
      <c r="J177" s="110">
        <v>1.22</v>
      </c>
    </row>
    <row r="178" spans="2:10" ht="24.95" customHeight="1">
      <c r="B178" s="176"/>
      <c r="C178" s="9">
        <v>151</v>
      </c>
      <c r="D178" s="9" t="s">
        <v>383</v>
      </c>
      <c r="E178" s="40"/>
      <c r="F178" s="45" t="s">
        <v>382</v>
      </c>
      <c r="G178" s="9"/>
      <c r="H178" s="10">
        <f t="shared" si="17"/>
        <v>2.8499999999999996</v>
      </c>
      <c r="I178" s="10">
        <f t="shared" si="18"/>
        <v>0</v>
      </c>
      <c r="J178" s="116">
        <v>0.95</v>
      </c>
    </row>
    <row r="179" spans="2:10" ht="30" customHeight="1">
      <c r="B179" s="176"/>
      <c r="C179" s="9">
        <v>152</v>
      </c>
      <c r="D179" s="9" t="s">
        <v>385</v>
      </c>
      <c r="E179" s="40"/>
      <c r="F179" s="45" t="s">
        <v>384</v>
      </c>
      <c r="G179" s="9"/>
      <c r="H179" s="10">
        <f t="shared" si="17"/>
        <v>3</v>
      </c>
      <c r="I179" s="10">
        <f t="shared" si="18"/>
        <v>0</v>
      </c>
      <c r="J179" s="110">
        <v>1</v>
      </c>
    </row>
    <row r="180" spans="2:10" ht="26.1" customHeight="1">
      <c r="B180" s="176"/>
      <c r="C180" s="9"/>
      <c r="D180" s="9"/>
      <c r="E180" s="9"/>
      <c r="F180" s="9"/>
      <c r="G180" s="40"/>
      <c r="H180" s="41"/>
      <c r="J180" s="130"/>
    </row>
    <row r="181" spans="2:10" ht="45" customHeight="1">
      <c r="B181" s="80" t="s">
        <v>637</v>
      </c>
      <c r="C181" s="84" t="s">
        <v>643</v>
      </c>
      <c r="D181" s="84" t="s">
        <v>644</v>
      </c>
      <c r="E181" s="84" t="s">
        <v>646</v>
      </c>
      <c r="F181" s="84" t="s">
        <v>642</v>
      </c>
      <c r="G181" s="84" t="s">
        <v>645</v>
      </c>
      <c r="H181" s="104" t="s">
        <v>669</v>
      </c>
      <c r="I181" s="104" t="s">
        <v>668</v>
      </c>
      <c r="J181" s="115" t="s">
        <v>650</v>
      </c>
    </row>
    <row r="182" spans="2:10" ht="29.1" customHeight="1">
      <c r="B182" s="176"/>
      <c r="C182" s="9">
        <v>108</v>
      </c>
      <c r="D182" s="9" t="s">
        <v>133</v>
      </c>
      <c r="E182" s="9" t="s">
        <v>386</v>
      </c>
      <c r="F182" s="9" t="s">
        <v>365</v>
      </c>
      <c r="G182" s="9"/>
      <c r="H182" s="10">
        <f t="shared" ref="H182:H194" si="19">J182*3</f>
        <v>0.54</v>
      </c>
      <c r="I182" s="10">
        <f t="shared" ref="I182:I194" si="20">SUM(G182*H182)</f>
        <v>0</v>
      </c>
      <c r="J182" s="110">
        <v>0.18</v>
      </c>
    </row>
    <row r="183" spans="2:10" ht="29.1" customHeight="1">
      <c r="B183" s="176"/>
      <c r="C183" s="9">
        <v>111</v>
      </c>
      <c r="D183" s="9" t="s">
        <v>388</v>
      </c>
      <c r="E183" s="9" t="s">
        <v>389</v>
      </c>
      <c r="F183" s="45" t="s">
        <v>387</v>
      </c>
      <c r="G183" s="9"/>
      <c r="H183" s="10">
        <f t="shared" si="19"/>
        <v>9.6000000000000014</v>
      </c>
      <c r="I183" s="10">
        <f t="shared" si="20"/>
        <v>0</v>
      </c>
      <c r="J183" s="110">
        <v>3.2</v>
      </c>
    </row>
    <row r="184" spans="2:10" ht="29.1" customHeight="1">
      <c r="B184" s="176"/>
      <c r="C184" s="9">
        <v>112</v>
      </c>
      <c r="D184" s="9" t="s">
        <v>391</v>
      </c>
      <c r="E184" s="40" t="s">
        <v>392</v>
      </c>
      <c r="F184" s="45" t="s">
        <v>390</v>
      </c>
      <c r="G184" s="9"/>
      <c r="H184" s="10">
        <f t="shared" si="19"/>
        <v>7.5</v>
      </c>
      <c r="I184" s="10">
        <f t="shared" si="20"/>
        <v>0</v>
      </c>
      <c r="J184" s="110">
        <v>2.5</v>
      </c>
    </row>
    <row r="185" spans="2:10" ht="29.1" customHeight="1">
      <c r="B185" s="176"/>
      <c r="C185" s="9">
        <v>113</v>
      </c>
      <c r="D185" s="9" t="s">
        <v>394</v>
      </c>
      <c r="E185" s="40" t="s">
        <v>395</v>
      </c>
      <c r="F185" s="9" t="s">
        <v>393</v>
      </c>
      <c r="G185" s="9"/>
      <c r="H185" s="10">
        <f t="shared" si="19"/>
        <v>6.6000000000000005</v>
      </c>
      <c r="I185" s="10">
        <f t="shared" si="20"/>
        <v>0</v>
      </c>
      <c r="J185" s="110">
        <v>2.2000000000000002</v>
      </c>
    </row>
    <row r="186" spans="2:10" ht="29.1" customHeight="1">
      <c r="B186" s="176"/>
      <c r="C186" s="9">
        <v>114</v>
      </c>
      <c r="D186" s="9" t="s">
        <v>397</v>
      </c>
      <c r="E186" s="40" t="s">
        <v>392</v>
      </c>
      <c r="F186" s="45" t="s">
        <v>396</v>
      </c>
      <c r="G186" s="9"/>
      <c r="H186" s="10">
        <f t="shared" si="19"/>
        <v>7.5</v>
      </c>
      <c r="I186" s="10">
        <f t="shared" si="20"/>
        <v>0</v>
      </c>
      <c r="J186" s="110">
        <v>2.5</v>
      </c>
    </row>
    <row r="187" spans="2:10" ht="29.1" customHeight="1">
      <c r="B187" s="176"/>
      <c r="C187" s="9">
        <v>115</v>
      </c>
      <c r="D187" s="9" t="s">
        <v>399</v>
      </c>
      <c r="E187" s="40" t="s">
        <v>400</v>
      </c>
      <c r="F187" s="45" t="s">
        <v>398</v>
      </c>
      <c r="G187" s="9"/>
      <c r="H187" s="10">
        <f t="shared" si="19"/>
        <v>9</v>
      </c>
      <c r="I187" s="10">
        <f t="shared" si="20"/>
        <v>0</v>
      </c>
      <c r="J187" s="110">
        <v>3</v>
      </c>
    </row>
    <row r="188" spans="2:10" ht="29.1" customHeight="1">
      <c r="B188" s="176"/>
      <c r="C188" s="9">
        <v>116</v>
      </c>
      <c r="D188" s="9" t="s">
        <v>402</v>
      </c>
      <c r="E188" s="9" t="s">
        <v>403</v>
      </c>
      <c r="F188" s="9" t="s">
        <v>401</v>
      </c>
      <c r="G188" s="9"/>
      <c r="H188" s="10">
        <f t="shared" si="19"/>
        <v>6.6000000000000005</v>
      </c>
      <c r="I188" s="10">
        <f t="shared" si="20"/>
        <v>0</v>
      </c>
      <c r="J188" s="110">
        <v>2.2000000000000002</v>
      </c>
    </row>
    <row r="189" spans="2:10" ht="31.9" customHeight="1">
      <c r="B189" s="176"/>
      <c r="C189" s="9">
        <v>117</v>
      </c>
      <c r="D189" s="9" t="s">
        <v>405</v>
      </c>
      <c r="E189" s="9" t="s">
        <v>406</v>
      </c>
      <c r="F189" s="45" t="s">
        <v>404</v>
      </c>
      <c r="G189" s="9"/>
      <c r="H189" s="10">
        <f t="shared" si="19"/>
        <v>33</v>
      </c>
      <c r="I189" s="10">
        <f t="shared" si="20"/>
        <v>0</v>
      </c>
      <c r="J189" s="110">
        <v>11</v>
      </c>
    </row>
    <row r="190" spans="2:10" ht="31.9" customHeight="1">
      <c r="B190" s="176"/>
      <c r="C190" s="9">
        <v>118</v>
      </c>
      <c r="D190" s="9" t="s">
        <v>408</v>
      </c>
      <c r="E190" s="9" t="s">
        <v>409</v>
      </c>
      <c r="F190" s="45" t="s">
        <v>407</v>
      </c>
      <c r="G190" s="9"/>
      <c r="H190" s="10">
        <f t="shared" si="19"/>
        <v>33</v>
      </c>
      <c r="I190" s="10">
        <f t="shared" si="20"/>
        <v>0</v>
      </c>
      <c r="J190" s="110">
        <v>11</v>
      </c>
    </row>
    <row r="191" spans="2:10" ht="31.9" customHeight="1">
      <c r="B191" s="176"/>
      <c r="C191" s="9">
        <v>119</v>
      </c>
      <c r="D191" s="9" t="s">
        <v>411</v>
      </c>
      <c r="E191" s="9" t="s">
        <v>7</v>
      </c>
      <c r="F191" s="45" t="s">
        <v>410</v>
      </c>
      <c r="G191" s="9"/>
      <c r="H191" s="10">
        <f t="shared" si="19"/>
        <v>33</v>
      </c>
      <c r="I191" s="10">
        <f t="shared" si="20"/>
        <v>0</v>
      </c>
      <c r="J191" s="110">
        <v>11</v>
      </c>
    </row>
    <row r="192" spans="2:10" ht="31.9" customHeight="1">
      <c r="B192" s="176"/>
      <c r="C192" s="9">
        <v>121</v>
      </c>
      <c r="D192" s="9" t="s">
        <v>413</v>
      </c>
      <c r="E192" s="9" t="s">
        <v>414</v>
      </c>
      <c r="F192" s="45" t="s">
        <v>412</v>
      </c>
      <c r="G192" s="9"/>
      <c r="H192" s="10">
        <f t="shared" si="19"/>
        <v>19.200000000000003</v>
      </c>
      <c r="I192" s="10">
        <f t="shared" si="20"/>
        <v>0</v>
      </c>
      <c r="J192" s="110">
        <v>6.4</v>
      </c>
    </row>
    <row r="193" spans="2:10" ht="31.9" customHeight="1">
      <c r="B193" s="176"/>
      <c r="C193" s="9">
        <v>122</v>
      </c>
      <c r="D193" s="9" t="s">
        <v>416</v>
      </c>
      <c r="E193" s="9" t="s">
        <v>417</v>
      </c>
      <c r="F193" s="45" t="s">
        <v>415</v>
      </c>
      <c r="G193" s="9"/>
      <c r="H193" s="10">
        <f t="shared" si="19"/>
        <v>9</v>
      </c>
      <c r="I193" s="10">
        <f t="shared" si="20"/>
        <v>0</v>
      </c>
      <c r="J193" s="110">
        <v>3</v>
      </c>
    </row>
    <row r="194" spans="2:10" ht="31.9" customHeight="1">
      <c r="B194" s="176"/>
      <c r="C194" s="9">
        <v>181</v>
      </c>
      <c r="D194" s="50" t="s">
        <v>419</v>
      </c>
      <c r="E194" s="50" t="s">
        <v>420</v>
      </c>
      <c r="F194" s="9" t="s">
        <v>418</v>
      </c>
      <c r="G194" s="50"/>
      <c r="H194" s="10">
        <f t="shared" si="19"/>
        <v>8.3999999999999986</v>
      </c>
      <c r="I194" s="10">
        <f t="shared" si="20"/>
        <v>0</v>
      </c>
      <c r="J194" s="117">
        <v>2.8</v>
      </c>
    </row>
    <row r="195" spans="2:10" ht="31.9" customHeight="1">
      <c r="B195" s="176"/>
      <c r="C195" s="9"/>
      <c r="D195" s="50"/>
      <c r="E195" s="50"/>
      <c r="F195" s="9"/>
      <c r="G195" s="50"/>
      <c r="H195" s="51"/>
      <c r="J195" s="117"/>
    </row>
    <row r="196" spans="2:10" ht="41.1" customHeight="1">
      <c r="B196" s="42" t="s">
        <v>421</v>
      </c>
      <c r="C196" s="84" t="s">
        <v>643</v>
      </c>
      <c r="D196" s="91" t="s">
        <v>644</v>
      </c>
      <c r="E196" s="91" t="s">
        <v>646</v>
      </c>
      <c r="F196" s="84" t="s">
        <v>642</v>
      </c>
      <c r="G196" s="91" t="s">
        <v>645</v>
      </c>
      <c r="H196" s="104" t="s">
        <v>669</v>
      </c>
      <c r="I196" s="104" t="s">
        <v>668</v>
      </c>
      <c r="J196" s="115" t="s">
        <v>650</v>
      </c>
    </row>
    <row r="197" spans="2:10" ht="33" customHeight="1">
      <c r="B197" s="176"/>
      <c r="C197" s="9">
        <v>123</v>
      </c>
      <c r="D197" s="9" t="s">
        <v>423</v>
      </c>
      <c r="E197" s="9" t="s">
        <v>424</v>
      </c>
      <c r="F197" s="95" t="s">
        <v>422</v>
      </c>
      <c r="G197" s="9"/>
      <c r="H197" s="10">
        <f t="shared" ref="H197:H198" si="21">J197*3</f>
        <v>3.9000000000000004</v>
      </c>
      <c r="I197" s="10">
        <f>SUM(G197*H197)</f>
        <v>0</v>
      </c>
      <c r="J197" s="110">
        <v>1.3</v>
      </c>
    </row>
    <row r="198" spans="2:10" ht="33" customHeight="1">
      <c r="B198" s="176"/>
      <c r="C198" s="9">
        <v>124</v>
      </c>
      <c r="D198" s="9" t="s">
        <v>426</v>
      </c>
      <c r="E198" s="9" t="s">
        <v>424</v>
      </c>
      <c r="F198" s="45" t="s">
        <v>425</v>
      </c>
      <c r="G198" s="9"/>
      <c r="H198" s="10">
        <f t="shared" si="21"/>
        <v>3.5999999999999996</v>
      </c>
      <c r="I198" s="10">
        <f>SUM(G198*H198)</f>
        <v>0</v>
      </c>
      <c r="J198" s="110">
        <v>1.2</v>
      </c>
    </row>
    <row r="199" spans="2:10" ht="33" customHeight="1">
      <c r="B199" s="176"/>
      <c r="C199" s="9"/>
      <c r="D199" s="9"/>
      <c r="E199" s="9"/>
      <c r="F199" s="9"/>
      <c r="G199" s="9"/>
      <c r="H199" s="10"/>
      <c r="J199" s="110"/>
    </row>
    <row r="200" spans="2:10" ht="33" customHeight="1">
      <c r="B200" s="176"/>
      <c r="C200" s="9"/>
      <c r="D200" s="9"/>
      <c r="E200" s="9"/>
      <c r="F200" s="9"/>
      <c r="G200" s="9"/>
      <c r="H200" s="10"/>
      <c r="J200" s="110"/>
    </row>
    <row r="201" spans="2:10" ht="33" customHeight="1">
      <c r="B201" s="176"/>
      <c r="C201" s="9"/>
      <c r="D201" s="9"/>
      <c r="E201" s="9"/>
      <c r="F201" s="9"/>
      <c r="G201" s="9"/>
      <c r="H201" s="10"/>
      <c r="J201" s="110"/>
    </row>
    <row r="202" spans="2:10" ht="33" customHeight="1">
      <c r="B202" s="176"/>
      <c r="C202" s="9"/>
      <c r="D202" s="9"/>
      <c r="E202" s="9"/>
      <c r="F202" s="9"/>
      <c r="G202" s="9"/>
      <c r="H202" s="10"/>
      <c r="J202" s="110"/>
    </row>
    <row r="203" spans="2:10" ht="33" customHeight="1">
      <c r="B203" s="176"/>
      <c r="C203" s="9"/>
      <c r="D203" s="9"/>
      <c r="E203" s="9"/>
      <c r="F203" s="9"/>
      <c r="G203" s="9"/>
      <c r="H203" s="10"/>
      <c r="J203" s="110"/>
    </row>
    <row r="204" spans="2:10" ht="33" customHeight="1">
      <c r="B204" s="176"/>
      <c r="C204" s="9"/>
      <c r="D204" s="9"/>
      <c r="E204" s="9"/>
      <c r="F204" s="9"/>
      <c r="G204" s="9"/>
      <c r="H204" s="10"/>
      <c r="J204" s="110"/>
    </row>
    <row r="205" spans="2:10" ht="33" customHeight="1">
      <c r="B205" s="176"/>
      <c r="C205" s="9"/>
      <c r="D205" s="9"/>
      <c r="E205" s="9"/>
      <c r="F205" s="9"/>
      <c r="G205" s="9"/>
      <c r="H205" s="10"/>
      <c r="J205" s="110"/>
    </row>
    <row r="206" spans="2:10" ht="42" customHeight="1">
      <c r="B206" s="42" t="s">
        <v>427</v>
      </c>
      <c r="C206" s="84" t="s">
        <v>643</v>
      </c>
      <c r="D206" s="84" t="s">
        <v>644</v>
      </c>
      <c r="E206" s="84" t="s">
        <v>646</v>
      </c>
      <c r="F206" s="84" t="s">
        <v>642</v>
      </c>
      <c r="G206" s="84" t="s">
        <v>645</v>
      </c>
      <c r="H206" s="104" t="s">
        <v>669</v>
      </c>
      <c r="I206" s="104" t="s">
        <v>668</v>
      </c>
      <c r="J206" s="115" t="s">
        <v>650</v>
      </c>
    </row>
    <row r="207" spans="2:10" ht="33" customHeight="1">
      <c r="B207" s="171"/>
      <c r="C207" s="9">
        <v>127</v>
      </c>
      <c r="D207" s="9" t="s">
        <v>435</v>
      </c>
      <c r="E207" s="9" t="s">
        <v>436</v>
      </c>
      <c r="F207" s="45" t="s">
        <v>434</v>
      </c>
      <c r="G207" s="9"/>
      <c r="H207" s="10">
        <f t="shared" ref="H207:H214" si="22">J207*3</f>
        <v>48</v>
      </c>
      <c r="I207" s="10">
        <f t="shared" ref="I207:I214" si="23">SUM(G207*H207)</f>
        <v>0</v>
      </c>
      <c r="J207" s="110">
        <v>16</v>
      </c>
    </row>
    <row r="208" spans="2:10" ht="33" customHeight="1">
      <c r="B208" s="172"/>
      <c r="C208" s="6">
        <v>49</v>
      </c>
      <c r="D208" s="9" t="s">
        <v>162</v>
      </c>
      <c r="E208" s="9" t="s">
        <v>163</v>
      </c>
      <c r="F208" s="9" t="s">
        <v>161</v>
      </c>
      <c r="G208" s="9"/>
      <c r="H208" s="10">
        <f t="shared" si="22"/>
        <v>0.21000000000000002</v>
      </c>
      <c r="I208" s="10">
        <f t="shared" si="23"/>
        <v>0</v>
      </c>
      <c r="J208" s="110">
        <v>7.0000000000000007E-2</v>
      </c>
    </row>
    <row r="209" spans="2:10" ht="42" customHeight="1">
      <c r="B209" s="172"/>
      <c r="C209" s="6">
        <v>128</v>
      </c>
      <c r="D209" s="8" t="s">
        <v>438</v>
      </c>
      <c r="E209" s="8"/>
      <c r="F209" s="7" t="s">
        <v>437</v>
      </c>
      <c r="G209" s="6"/>
      <c r="H209" s="10">
        <f t="shared" si="22"/>
        <v>10.5</v>
      </c>
      <c r="I209" s="10">
        <f t="shared" si="23"/>
        <v>0</v>
      </c>
      <c r="J209" s="109">
        <v>3.5</v>
      </c>
    </row>
    <row r="210" spans="2:10" ht="33" customHeight="1">
      <c r="B210" s="172"/>
      <c r="C210" s="6">
        <v>129</v>
      </c>
      <c r="D210" s="8" t="s">
        <v>440</v>
      </c>
      <c r="E210" s="8" t="s">
        <v>441</v>
      </c>
      <c r="F210" s="8" t="s">
        <v>439</v>
      </c>
      <c r="G210" s="8"/>
      <c r="H210" s="10">
        <f t="shared" si="22"/>
        <v>3.5999999999999996</v>
      </c>
      <c r="I210" s="10">
        <f t="shared" si="23"/>
        <v>0</v>
      </c>
      <c r="J210" s="109">
        <v>1.2</v>
      </c>
    </row>
    <row r="211" spans="2:10" ht="42" customHeight="1">
      <c r="B211" s="172"/>
      <c r="C211" s="6">
        <v>130</v>
      </c>
      <c r="D211" s="8" t="s">
        <v>443</v>
      </c>
      <c r="E211" s="8" t="s">
        <v>444</v>
      </c>
      <c r="F211" s="8" t="s">
        <v>442</v>
      </c>
      <c r="G211" s="8"/>
      <c r="H211" s="10">
        <f t="shared" si="22"/>
        <v>1.2000000000000002</v>
      </c>
      <c r="I211" s="10">
        <f t="shared" si="23"/>
        <v>0</v>
      </c>
      <c r="J211" s="109">
        <v>0.4</v>
      </c>
    </row>
    <row r="212" spans="2:10" ht="42" customHeight="1">
      <c r="B212" s="172"/>
      <c r="C212" s="6">
        <v>131</v>
      </c>
      <c r="D212" s="8" t="s">
        <v>446</v>
      </c>
      <c r="E212" s="8" t="s">
        <v>447</v>
      </c>
      <c r="F212" s="30" t="s">
        <v>445</v>
      </c>
      <c r="G212" s="8"/>
      <c r="H212" s="10">
        <f t="shared" si="22"/>
        <v>6</v>
      </c>
      <c r="I212" s="10">
        <f t="shared" si="23"/>
        <v>0</v>
      </c>
      <c r="J212" s="109">
        <v>2</v>
      </c>
    </row>
    <row r="213" spans="2:10" ht="42" customHeight="1">
      <c r="B213" s="172"/>
      <c r="C213" s="6">
        <v>132</v>
      </c>
      <c r="D213" s="8" t="s">
        <v>449</v>
      </c>
      <c r="E213" s="8" t="s">
        <v>450</v>
      </c>
      <c r="F213" s="30" t="s">
        <v>448</v>
      </c>
      <c r="G213" s="8"/>
      <c r="H213" s="10">
        <f t="shared" si="22"/>
        <v>24.599999999999998</v>
      </c>
      <c r="I213" s="10">
        <f t="shared" si="23"/>
        <v>0</v>
      </c>
      <c r="J213" s="109">
        <v>8.1999999999999993</v>
      </c>
    </row>
    <row r="214" spans="2:10" ht="33" customHeight="1">
      <c r="B214" s="172"/>
      <c r="C214" s="6">
        <v>133</v>
      </c>
      <c r="D214" s="8" t="s">
        <v>452</v>
      </c>
      <c r="E214" s="8" t="s">
        <v>453</v>
      </c>
      <c r="F214" s="30" t="s">
        <v>451</v>
      </c>
      <c r="G214" s="8"/>
      <c r="H214" s="10">
        <f t="shared" si="22"/>
        <v>1.2000000000000002</v>
      </c>
      <c r="I214" s="10">
        <f t="shared" si="23"/>
        <v>0</v>
      </c>
      <c r="J214" s="109">
        <v>0.4</v>
      </c>
    </row>
    <row r="215" spans="2:10" ht="33" customHeight="1">
      <c r="B215" s="174"/>
      <c r="C215" s="8"/>
      <c r="D215" s="8"/>
      <c r="E215" s="8"/>
      <c r="F215" s="8"/>
      <c r="G215" s="8"/>
      <c r="H215" s="12"/>
      <c r="J215" s="109"/>
    </row>
    <row r="216" spans="2:10" ht="33" customHeight="1">
      <c r="B216" s="48"/>
      <c r="C216" s="3"/>
      <c r="D216" s="3"/>
      <c r="E216" s="3"/>
      <c r="F216" s="3"/>
      <c r="G216" s="3"/>
      <c r="H216" s="12"/>
      <c r="J216" s="109"/>
    </row>
    <row r="217" spans="2:10" ht="33" customHeight="1">
      <c r="B217" s="42" t="s">
        <v>472</v>
      </c>
      <c r="C217" s="84" t="s">
        <v>643</v>
      </c>
      <c r="D217" s="84" t="s">
        <v>644</v>
      </c>
      <c r="E217" s="84" t="s">
        <v>646</v>
      </c>
      <c r="F217" s="84" t="s">
        <v>642</v>
      </c>
      <c r="G217" s="84" t="s">
        <v>645</v>
      </c>
      <c r="H217" s="104" t="s">
        <v>669</v>
      </c>
      <c r="I217" s="104" t="s">
        <v>668</v>
      </c>
      <c r="J217" s="115" t="s">
        <v>650</v>
      </c>
    </row>
    <row r="218" spans="2:10" ht="33" customHeight="1">
      <c r="B218" s="172"/>
      <c r="C218" s="8">
        <v>141</v>
      </c>
      <c r="D218" s="8" t="s">
        <v>474</v>
      </c>
      <c r="E218" s="8" t="s">
        <v>475</v>
      </c>
      <c r="F218" s="8" t="s">
        <v>473</v>
      </c>
      <c r="G218" s="8"/>
      <c r="H218" s="10">
        <f t="shared" ref="H218:H222" si="24">J218*3</f>
        <v>2.4000000000000004</v>
      </c>
      <c r="I218" s="10">
        <f>SUM(G218*H218)</f>
        <v>0</v>
      </c>
      <c r="J218" s="109">
        <v>0.8</v>
      </c>
    </row>
    <row r="219" spans="2:10" ht="33" customHeight="1">
      <c r="B219" s="172"/>
      <c r="C219" s="82">
        <v>142</v>
      </c>
      <c r="D219" s="8" t="s">
        <v>477</v>
      </c>
      <c r="E219" s="8" t="s">
        <v>478</v>
      </c>
      <c r="F219" s="30" t="s">
        <v>476</v>
      </c>
      <c r="G219" s="8"/>
      <c r="H219" s="10">
        <f t="shared" si="24"/>
        <v>12.600000000000001</v>
      </c>
      <c r="I219" s="10">
        <f>SUM(G219*H219)</f>
        <v>0</v>
      </c>
      <c r="J219" s="109">
        <v>4.2</v>
      </c>
    </row>
    <row r="220" spans="2:10" ht="33" customHeight="1">
      <c r="B220" s="172"/>
      <c r="C220" s="8">
        <v>143</v>
      </c>
      <c r="D220" s="8" t="s">
        <v>480</v>
      </c>
      <c r="E220" s="8" t="s">
        <v>481</v>
      </c>
      <c r="F220" s="30" t="s">
        <v>479</v>
      </c>
      <c r="G220" s="8"/>
      <c r="H220" s="10">
        <f t="shared" si="24"/>
        <v>12.600000000000001</v>
      </c>
      <c r="I220" s="10">
        <f>SUM(G220*H220)</f>
        <v>0</v>
      </c>
      <c r="J220" s="109">
        <v>4.2</v>
      </c>
    </row>
    <row r="221" spans="2:10" ht="33" customHeight="1">
      <c r="B221" s="172"/>
      <c r="C221" s="8">
        <v>144</v>
      </c>
      <c r="D221" s="8" t="s">
        <v>483</v>
      </c>
      <c r="E221" s="8" t="s">
        <v>484</v>
      </c>
      <c r="F221" s="30" t="s">
        <v>482</v>
      </c>
      <c r="G221" s="8"/>
      <c r="H221" s="10">
        <f t="shared" si="24"/>
        <v>12.600000000000001</v>
      </c>
      <c r="I221" s="10">
        <f>SUM(G221*H221)</f>
        <v>0</v>
      </c>
      <c r="J221" s="109">
        <v>4.2</v>
      </c>
    </row>
    <row r="222" spans="2:10" ht="33" customHeight="1">
      <c r="B222" s="172"/>
      <c r="C222" s="8">
        <v>145</v>
      </c>
      <c r="D222" s="8" t="s">
        <v>486</v>
      </c>
      <c r="E222" s="8" t="s">
        <v>478</v>
      </c>
      <c r="F222" s="30" t="s">
        <v>485</v>
      </c>
      <c r="G222" s="8"/>
      <c r="H222" s="10">
        <f t="shared" si="24"/>
        <v>12.600000000000001</v>
      </c>
      <c r="I222" s="10">
        <f>SUM(G222*H222)</f>
        <v>0</v>
      </c>
      <c r="J222" s="109">
        <v>4.2</v>
      </c>
    </row>
    <row r="223" spans="2:10" ht="33" customHeight="1">
      <c r="B223" s="172"/>
      <c r="C223" s="8"/>
      <c r="D223" s="8"/>
      <c r="E223" s="8"/>
      <c r="F223" s="8"/>
      <c r="G223" s="8"/>
      <c r="H223" s="12"/>
      <c r="J223" s="109"/>
    </row>
    <row r="224" spans="2:10" ht="33" customHeight="1">
      <c r="B224" s="172"/>
      <c r="C224" s="8"/>
      <c r="D224" s="8"/>
      <c r="E224" s="8"/>
      <c r="F224" s="8"/>
      <c r="G224" s="8"/>
      <c r="H224" s="12"/>
      <c r="J224" s="109"/>
    </row>
    <row r="225" spans="2:10" ht="33" customHeight="1">
      <c r="B225" s="172"/>
      <c r="C225" s="8"/>
      <c r="D225" s="8"/>
      <c r="E225" s="8"/>
      <c r="F225" s="8"/>
      <c r="G225" s="8"/>
      <c r="H225" s="12"/>
      <c r="J225" s="109"/>
    </row>
    <row r="226" spans="2:10" ht="33" customHeight="1">
      <c r="B226" s="172"/>
      <c r="C226" s="8"/>
      <c r="D226" s="8"/>
      <c r="E226" s="8"/>
      <c r="F226" s="8"/>
      <c r="G226" s="8"/>
      <c r="H226" s="12"/>
      <c r="J226" s="109"/>
    </row>
    <row r="227" spans="2:10" ht="38.1" customHeight="1">
      <c r="B227" s="42" t="s">
        <v>655</v>
      </c>
      <c r="C227" s="84" t="s">
        <v>643</v>
      </c>
      <c r="D227" s="84" t="s">
        <v>644</v>
      </c>
      <c r="E227" s="84" t="s">
        <v>646</v>
      </c>
      <c r="F227" s="84" t="s">
        <v>642</v>
      </c>
      <c r="G227" s="84" t="s">
        <v>645</v>
      </c>
      <c r="H227" s="104" t="s">
        <v>669</v>
      </c>
      <c r="I227" s="104" t="s">
        <v>668</v>
      </c>
      <c r="J227" s="115" t="s">
        <v>650</v>
      </c>
    </row>
    <row r="228" spans="2:10" ht="30" customHeight="1">
      <c r="B228" s="175"/>
      <c r="C228" s="9" t="s">
        <v>489</v>
      </c>
      <c r="D228" s="9" t="s">
        <v>488</v>
      </c>
      <c r="E228" s="18" t="s">
        <v>553</v>
      </c>
      <c r="F228" s="45" t="s">
        <v>487</v>
      </c>
      <c r="G228" s="9"/>
      <c r="H228" s="10">
        <f t="shared" ref="H228:H232" si="25">J228*3</f>
        <v>456</v>
      </c>
      <c r="I228" s="10">
        <f>SUM(G228*H228)</f>
        <v>0</v>
      </c>
      <c r="J228" s="110">
        <v>152</v>
      </c>
    </row>
    <row r="229" spans="2:10" ht="30" customHeight="1">
      <c r="B229" s="175"/>
      <c r="C229" s="9" t="s">
        <v>489</v>
      </c>
      <c r="D229" s="9" t="s">
        <v>488</v>
      </c>
      <c r="E229" s="9" t="s">
        <v>491</v>
      </c>
      <c r="F229" s="45" t="s">
        <v>490</v>
      </c>
      <c r="G229" s="9"/>
      <c r="H229" s="10">
        <f t="shared" si="25"/>
        <v>330</v>
      </c>
      <c r="I229" s="10">
        <f>SUM(G229*H229)</f>
        <v>0</v>
      </c>
      <c r="J229" s="110">
        <v>110</v>
      </c>
    </row>
    <row r="230" spans="2:10" ht="30" customHeight="1">
      <c r="B230" s="175"/>
      <c r="C230" s="8" t="s">
        <v>554</v>
      </c>
      <c r="D230" s="8" t="s">
        <v>555</v>
      </c>
      <c r="E230" s="8"/>
      <c r="F230" s="8"/>
      <c r="G230" s="8"/>
      <c r="H230" s="10">
        <f t="shared" si="25"/>
        <v>6.6000000000000005</v>
      </c>
      <c r="I230" s="10">
        <f>SUM(G230*H230)</f>
        <v>0</v>
      </c>
      <c r="J230" s="109">
        <v>2.2000000000000002</v>
      </c>
    </row>
    <row r="231" spans="2:10" ht="30" customHeight="1">
      <c r="B231" s="175"/>
      <c r="C231" s="8" t="s">
        <v>492</v>
      </c>
      <c r="D231" s="8" t="s">
        <v>493</v>
      </c>
      <c r="E231" s="8"/>
      <c r="F231" s="8"/>
      <c r="G231" s="8"/>
      <c r="H231" s="10">
        <f t="shared" si="25"/>
        <v>6.6000000000000005</v>
      </c>
      <c r="I231" s="10">
        <f>SUM(G231*H231)</f>
        <v>0</v>
      </c>
      <c r="J231" s="109">
        <v>2.2000000000000002</v>
      </c>
    </row>
    <row r="232" spans="2:10" ht="30" customHeight="1">
      <c r="B232" s="175"/>
      <c r="C232" s="8" t="s">
        <v>556</v>
      </c>
      <c r="D232" s="8" t="s">
        <v>557</v>
      </c>
      <c r="E232" s="8"/>
      <c r="F232" s="8"/>
      <c r="G232" s="8"/>
      <c r="H232" s="10">
        <f t="shared" si="25"/>
        <v>6.6000000000000005</v>
      </c>
      <c r="I232" s="10">
        <f>SUM(G232*H232)</f>
        <v>0</v>
      </c>
      <c r="J232" s="109">
        <v>2.2000000000000002</v>
      </c>
    </row>
    <row r="233" spans="2:10" ht="30" customHeight="1">
      <c r="B233" s="175"/>
      <c r="C233" s="8"/>
      <c r="D233" s="8"/>
      <c r="E233" s="8"/>
      <c r="F233" s="8"/>
      <c r="G233" s="8"/>
      <c r="H233" s="12"/>
      <c r="J233" s="109"/>
    </row>
    <row r="234" spans="2:10" ht="30" customHeight="1">
      <c r="B234" s="175"/>
      <c r="C234" s="8"/>
      <c r="D234" s="8"/>
      <c r="E234" s="8"/>
      <c r="F234" s="8"/>
      <c r="G234" s="8"/>
      <c r="H234" s="12"/>
      <c r="J234" s="109"/>
    </row>
    <row r="235" spans="2:10" ht="30" customHeight="1">
      <c r="B235" s="175"/>
      <c r="C235" s="8"/>
      <c r="D235" s="8"/>
      <c r="E235" s="8"/>
      <c r="F235" s="8"/>
      <c r="G235" s="8"/>
      <c r="H235" s="12"/>
      <c r="J235" s="109"/>
    </row>
    <row r="236" spans="2:10" ht="30" customHeight="1">
      <c r="B236" s="175"/>
      <c r="C236" s="8"/>
      <c r="D236" s="8"/>
      <c r="E236" s="8"/>
      <c r="F236" s="8"/>
      <c r="G236" s="8"/>
      <c r="H236" s="12"/>
      <c r="J236" s="109"/>
    </row>
    <row r="237" spans="2:10" ht="30" customHeight="1">
      <c r="B237" s="175"/>
      <c r="C237" s="8"/>
      <c r="D237" s="8"/>
      <c r="E237" s="8"/>
      <c r="F237" s="8"/>
      <c r="G237" s="8"/>
      <c r="H237" s="12"/>
      <c r="J237" s="109"/>
    </row>
    <row r="238" spans="2:10" ht="30" customHeight="1">
      <c r="B238" s="175"/>
      <c r="C238" s="8"/>
      <c r="D238" s="8"/>
      <c r="E238" s="8"/>
      <c r="F238" s="8"/>
      <c r="G238" s="8"/>
      <c r="H238" s="12"/>
      <c r="J238" s="109"/>
    </row>
    <row r="239" spans="2:10" ht="30" customHeight="1">
      <c r="B239" s="59"/>
      <c r="C239" s="3"/>
      <c r="D239" s="3"/>
      <c r="E239" s="3"/>
      <c r="F239" s="3"/>
      <c r="G239" s="3"/>
      <c r="H239" s="12"/>
      <c r="J239" s="109"/>
    </row>
    <row r="240" spans="2:10" ht="42.95" customHeight="1" thickBot="1">
      <c r="B240" s="43" t="s">
        <v>654</v>
      </c>
      <c r="C240" s="84" t="s">
        <v>643</v>
      </c>
      <c r="D240" s="84" t="s">
        <v>644</v>
      </c>
      <c r="E240" s="84" t="s">
        <v>646</v>
      </c>
      <c r="F240" s="84" t="s">
        <v>642</v>
      </c>
      <c r="G240" s="84" t="s">
        <v>645</v>
      </c>
      <c r="H240" s="104" t="s">
        <v>669</v>
      </c>
      <c r="I240" s="104" t="s">
        <v>668</v>
      </c>
      <c r="J240" s="115" t="s">
        <v>650</v>
      </c>
    </row>
    <row r="241" spans="2:10" ht="34.15" customHeight="1">
      <c r="B241" s="185"/>
      <c r="C241" s="57">
        <v>147</v>
      </c>
      <c r="D241" s="57" t="s">
        <v>495</v>
      </c>
      <c r="E241" s="57" t="s">
        <v>496</v>
      </c>
      <c r="F241" s="58" t="s">
        <v>494</v>
      </c>
      <c r="G241" s="57"/>
      <c r="H241" s="10">
        <f t="shared" ref="H241" si="26">J241*3</f>
        <v>108</v>
      </c>
      <c r="I241" s="10">
        <f>SUM(G241*H241)</f>
        <v>0</v>
      </c>
      <c r="J241" s="123">
        <v>36</v>
      </c>
    </row>
    <row r="242" spans="2:10" ht="42" customHeight="1">
      <c r="B242" s="180"/>
      <c r="C242" s="9"/>
      <c r="D242" s="9"/>
      <c r="E242" s="9"/>
      <c r="F242" s="9"/>
      <c r="G242" s="9"/>
      <c r="H242" s="10"/>
      <c r="J242" s="110"/>
    </row>
    <row r="243" spans="2:10" ht="42" customHeight="1">
      <c r="B243" s="180"/>
      <c r="C243" s="50"/>
      <c r="D243" s="50"/>
      <c r="E243" s="50"/>
      <c r="F243" s="50"/>
      <c r="G243" s="50"/>
      <c r="H243" s="51"/>
      <c r="J243" s="117"/>
    </row>
    <row r="244" spans="2:10" ht="42" customHeight="1">
      <c r="B244" s="42" t="s">
        <v>663</v>
      </c>
      <c r="C244" s="91" t="s">
        <v>643</v>
      </c>
      <c r="D244" s="91" t="s">
        <v>644</v>
      </c>
      <c r="E244" s="91" t="s">
        <v>646</v>
      </c>
      <c r="F244" s="91" t="s">
        <v>642</v>
      </c>
      <c r="G244" s="91" t="s">
        <v>645</v>
      </c>
      <c r="H244" s="104" t="s">
        <v>669</v>
      </c>
      <c r="I244" s="104" t="s">
        <v>668</v>
      </c>
      <c r="J244" s="115" t="s">
        <v>650</v>
      </c>
    </row>
    <row r="245" spans="2:10" ht="42" customHeight="1">
      <c r="B245" s="179"/>
      <c r="C245" s="9">
        <v>125</v>
      </c>
      <c r="D245" s="9" t="s">
        <v>429</v>
      </c>
      <c r="E245" s="9" t="s">
        <v>559</v>
      </c>
      <c r="F245" s="45" t="s">
        <v>558</v>
      </c>
      <c r="G245" s="9"/>
      <c r="H245" s="10">
        <f t="shared" ref="H245:H249" si="27">J245*3</f>
        <v>22.5</v>
      </c>
      <c r="I245" s="10">
        <f>SUM(G245*H245)</f>
        <v>0</v>
      </c>
      <c r="J245" s="110">
        <v>7.5</v>
      </c>
    </row>
    <row r="246" spans="2:10" ht="42" customHeight="1">
      <c r="B246" s="180"/>
      <c r="C246" s="9">
        <v>161</v>
      </c>
      <c r="D246" s="9" t="s">
        <v>561</v>
      </c>
      <c r="E246" s="9"/>
      <c r="F246" s="45" t="s">
        <v>560</v>
      </c>
      <c r="G246" s="9"/>
      <c r="H246" s="10">
        <f t="shared" si="27"/>
        <v>12</v>
      </c>
      <c r="I246" s="10">
        <f>SUM(G246*H246)</f>
        <v>0</v>
      </c>
      <c r="J246" s="110">
        <v>4</v>
      </c>
    </row>
    <row r="247" spans="2:10" ht="42" customHeight="1">
      <c r="B247" s="180"/>
      <c r="C247" s="50">
        <v>162</v>
      </c>
      <c r="D247" s="50" t="s">
        <v>563</v>
      </c>
      <c r="E247" s="50"/>
      <c r="F247" s="49" t="s">
        <v>562</v>
      </c>
      <c r="G247" s="50"/>
      <c r="H247" s="10">
        <f t="shared" si="27"/>
        <v>15.600000000000001</v>
      </c>
      <c r="I247" s="10">
        <f>SUM(G247*H247)</f>
        <v>0</v>
      </c>
      <c r="J247" s="117">
        <v>5.2</v>
      </c>
    </row>
    <row r="248" spans="2:10" ht="42" customHeight="1">
      <c r="B248" s="180"/>
      <c r="C248" s="50" t="s">
        <v>564</v>
      </c>
      <c r="D248" s="50" t="s">
        <v>501</v>
      </c>
      <c r="E248" s="50" t="s">
        <v>502</v>
      </c>
      <c r="F248" s="49" t="s">
        <v>500</v>
      </c>
      <c r="G248" s="50"/>
      <c r="H248" s="10">
        <f t="shared" si="27"/>
        <v>19.5</v>
      </c>
      <c r="I248" s="10">
        <f>SUM(G248*H248)</f>
        <v>0</v>
      </c>
      <c r="J248" s="117">
        <v>6.5</v>
      </c>
    </row>
    <row r="249" spans="2:10" ht="42" customHeight="1">
      <c r="B249" s="180"/>
      <c r="C249" s="50" t="s">
        <v>564</v>
      </c>
      <c r="D249" s="50" t="s">
        <v>501</v>
      </c>
      <c r="E249" s="50" t="s">
        <v>566</v>
      </c>
      <c r="F249" s="49" t="s">
        <v>565</v>
      </c>
      <c r="G249" s="50"/>
      <c r="H249" s="10">
        <f t="shared" si="27"/>
        <v>18</v>
      </c>
      <c r="I249" s="10">
        <f>SUM(G249*H249)</f>
        <v>0</v>
      </c>
      <c r="J249" s="117">
        <v>6</v>
      </c>
    </row>
    <row r="250" spans="2:10" ht="42" customHeight="1">
      <c r="B250" s="180"/>
      <c r="C250" s="50"/>
      <c r="D250" s="50"/>
      <c r="E250" s="50"/>
      <c r="F250" s="50"/>
      <c r="G250" s="50"/>
      <c r="H250" s="51"/>
      <c r="J250" s="117"/>
    </row>
    <row r="251" spans="2:10" ht="42" customHeight="1" thickBot="1">
      <c r="B251" s="180"/>
      <c r="C251" s="40"/>
      <c r="D251" s="9"/>
      <c r="E251" s="40"/>
      <c r="F251" s="9"/>
      <c r="G251" s="40"/>
      <c r="H251" s="41"/>
      <c r="J251" s="130"/>
    </row>
    <row r="252" spans="2:10" ht="36" customHeight="1">
      <c r="B252" s="64" t="s">
        <v>503</v>
      </c>
      <c r="C252" s="84" t="s">
        <v>643</v>
      </c>
      <c r="D252" s="84" t="s">
        <v>644</v>
      </c>
      <c r="E252" s="84" t="s">
        <v>646</v>
      </c>
      <c r="F252" s="84" t="s">
        <v>642</v>
      </c>
      <c r="G252" s="84" t="s">
        <v>645</v>
      </c>
      <c r="H252" s="104" t="s">
        <v>669</v>
      </c>
      <c r="I252" s="104" t="s">
        <v>668</v>
      </c>
      <c r="J252" s="115" t="s">
        <v>650</v>
      </c>
    </row>
    <row r="253" spans="2:10" ht="40.15" customHeight="1">
      <c r="B253" s="179"/>
      <c r="C253" s="9">
        <v>1</v>
      </c>
      <c r="D253" s="9"/>
      <c r="E253" s="9"/>
      <c r="F253" s="45" t="s">
        <v>504</v>
      </c>
      <c r="G253" s="9"/>
      <c r="H253" s="10">
        <f t="shared" ref="H253" si="28">J253*3</f>
        <v>150</v>
      </c>
      <c r="I253" s="10">
        <f>SUM(G253*H253)</f>
        <v>0</v>
      </c>
      <c r="J253" s="110">
        <v>50</v>
      </c>
    </row>
    <row r="254" spans="2:10" ht="40.15" customHeight="1">
      <c r="B254" s="180"/>
      <c r="C254" s="9"/>
      <c r="D254" s="9"/>
      <c r="E254" s="9"/>
      <c r="F254" s="9"/>
      <c r="G254" s="9"/>
      <c r="H254" s="10"/>
      <c r="J254" s="110"/>
    </row>
    <row r="255" spans="2:10" ht="40.15" customHeight="1">
      <c r="B255" s="180"/>
      <c r="C255" s="9"/>
      <c r="D255" s="9"/>
      <c r="E255" s="9"/>
      <c r="F255" s="9"/>
      <c r="G255" s="9"/>
      <c r="H255" s="10"/>
      <c r="J255" s="110"/>
    </row>
    <row r="256" spans="2:10" ht="40.15" customHeight="1">
      <c r="B256" s="180"/>
      <c r="C256" s="9"/>
      <c r="D256" s="9"/>
      <c r="E256" s="9"/>
      <c r="F256" s="9"/>
      <c r="G256" s="9"/>
      <c r="H256" s="10"/>
      <c r="J256" s="110"/>
    </row>
    <row r="257" spans="2:10" ht="40.15" customHeight="1" thickBot="1">
      <c r="B257" s="181"/>
      <c r="C257" s="62"/>
      <c r="D257" s="62"/>
      <c r="E257" s="62"/>
      <c r="F257" s="62"/>
      <c r="G257" s="62"/>
      <c r="H257" s="63"/>
      <c r="J257" s="124"/>
    </row>
    <row r="258" spans="2:10" ht="40.15" customHeight="1" thickBot="1">
      <c r="B258" s="65"/>
      <c r="C258" s="83"/>
      <c r="D258" s="83"/>
      <c r="E258" s="83"/>
      <c r="F258" s="83"/>
      <c r="G258" s="83"/>
      <c r="H258" s="51"/>
      <c r="J258" s="117"/>
    </row>
    <row r="259" spans="2:10" ht="36" customHeight="1" thickBot="1">
      <c r="B259" s="64" t="s">
        <v>505</v>
      </c>
      <c r="C259" s="84" t="s">
        <v>643</v>
      </c>
      <c r="D259" s="84" t="s">
        <v>644</v>
      </c>
      <c r="E259" s="84" t="s">
        <v>646</v>
      </c>
      <c r="F259" s="84" t="s">
        <v>642</v>
      </c>
      <c r="G259" s="84" t="s">
        <v>645</v>
      </c>
      <c r="H259" s="104" t="s">
        <v>669</v>
      </c>
      <c r="I259" s="104" t="s">
        <v>668</v>
      </c>
      <c r="J259" s="115" t="s">
        <v>650</v>
      </c>
    </row>
    <row r="260" spans="2:10" ht="32.1" customHeight="1">
      <c r="B260" s="179"/>
      <c r="C260" s="57">
        <v>201</v>
      </c>
      <c r="D260" s="57" t="s">
        <v>506</v>
      </c>
      <c r="E260" s="57"/>
      <c r="F260" s="57"/>
      <c r="G260" s="57"/>
      <c r="H260" s="10">
        <f t="shared" ref="H260:H265" si="29">J260*3</f>
        <v>1.2000000000000002</v>
      </c>
      <c r="I260" s="10">
        <f t="shared" ref="I260:I265" si="30">SUM(G260*H260)</f>
        <v>0</v>
      </c>
      <c r="J260" s="123">
        <v>0.4</v>
      </c>
    </row>
    <row r="261" spans="2:10" ht="32.1" customHeight="1">
      <c r="B261" s="180"/>
      <c r="C261" s="9">
        <v>202</v>
      </c>
      <c r="D261" s="9" t="s">
        <v>507</v>
      </c>
      <c r="E261" s="9"/>
      <c r="F261" s="9"/>
      <c r="G261" s="9"/>
      <c r="H261" s="10">
        <f t="shared" si="29"/>
        <v>3.9000000000000004</v>
      </c>
      <c r="I261" s="10">
        <f t="shared" si="30"/>
        <v>0</v>
      </c>
      <c r="J261" s="110">
        <v>1.3</v>
      </c>
    </row>
    <row r="262" spans="2:10" ht="32.1" customHeight="1">
      <c r="B262" s="180"/>
      <c r="C262" s="9">
        <v>203</v>
      </c>
      <c r="D262" s="9" t="s">
        <v>508</v>
      </c>
      <c r="E262" s="9"/>
      <c r="F262" s="9"/>
      <c r="G262" s="9"/>
      <c r="H262" s="10">
        <f t="shared" si="29"/>
        <v>1.7999999999999998</v>
      </c>
      <c r="I262" s="10">
        <f t="shared" si="30"/>
        <v>0</v>
      </c>
      <c r="J262" s="110">
        <v>0.6</v>
      </c>
    </row>
    <row r="263" spans="2:10" ht="32.1" customHeight="1">
      <c r="B263" s="180"/>
      <c r="C263" s="9">
        <v>204</v>
      </c>
      <c r="D263" s="9" t="s">
        <v>509</v>
      </c>
      <c r="E263" s="9"/>
      <c r="F263" s="9"/>
      <c r="G263" s="9"/>
      <c r="H263" s="10">
        <f t="shared" si="29"/>
        <v>4.68</v>
      </c>
      <c r="I263" s="10">
        <f t="shared" si="30"/>
        <v>0</v>
      </c>
      <c r="J263" s="110">
        <v>1.56</v>
      </c>
    </row>
    <row r="264" spans="2:10" ht="32.1" customHeight="1">
      <c r="B264" s="180"/>
      <c r="C264" s="9">
        <v>205</v>
      </c>
      <c r="D264" s="9" t="s">
        <v>510</v>
      </c>
      <c r="E264" s="9"/>
      <c r="F264" s="9"/>
      <c r="G264" s="9"/>
      <c r="H264" s="10">
        <f t="shared" si="29"/>
        <v>0.89999999999999991</v>
      </c>
      <c r="I264" s="10">
        <f t="shared" si="30"/>
        <v>0</v>
      </c>
      <c r="J264" s="110">
        <v>0.3</v>
      </c>
    </row>
    <row r="265" spans="2:10" ht="32.1" customHeight="1" thickBot="1">
      <c r="B265" s="180"/>
      <c r="C265" s="50">
        <v>206</v>
      </c>
      <c r="D265" s="126" t="s">
        <v>511</v>
      </c>
      <c r="E265" s="50"/>
      <c r="F265" s="50"/>
      <c r="G265" s="50"/>
      <c r="H265" s="51">
        <f t="shared" si="29"/>
        <v>5.0999999999999996</v>
      </c>
      <c r="I265" s="51">
        <f t="shared" si="30"/>
        <v>0</v>
      </c>
      <c r="J265" s="124">
        <v>1.7</v>
      </c>
    </row>
    <row r="266" spans="2:10" ht="26.25" customHeight="1" thickBot="1">
      <c r="B266" s="154"/>
      <c r="C266" s="155"/>
      <c r="D266" s="156"/>
      <c r="E266" s="155"/>
      <c r="F266" s="155"/>
      <c r="G266" s="157"/>
      <c r="H266" s="157" t="s">
        <v>672</v>
      </c>
      <c r="I266" s="158">
        <f>SUM(I4:I265)</f>
        <v>0</v>
      </c>
    </row>
  </sheetData>
  <sheetProtection algorithmName="SHA-512" hashValue="dZRBB0Ls6W+UCXgojQZVDooF1tPs3saYk3eR/BsxIy8SW82SE9aIXWOnhfn4AoZPS4BoeLxxLTJ2LxmaxSqhZA==" saltValue="saxzRIRkqzSqeUZmwnTTeA==" spinCount="100000" sheet="1" objects="1" scenarios="1"/>
  <protectedRanges>
    <protectedRange sqref="G1:G265 G267:G1048576" name="Range1"/>
  </protectedRanges>
  <mergeCells count="21">
    <mergeCell ref="B260:B265"/>
    <mergeCell ref="B218:B226"/>
    <mergeCell ref="B228:B238"/>
    <mergeCell ref="B241:B243"/>
    <mergeCell ref="B245:B251"/>
    <mergeCell ref="B253:B257"/>
    <mergeCell ref="B136:B160"/>
    <mergeCell ref="B163:B180"/>
    <mergeCell ref="B182:B195"/>
    <mergeCell ref="B197:B205"/>
    <mergeCell ref="B207:B215"/>
    <mergeCell ref="B61:B75"/>
    <mergeCell ref="B77:B95"/>
    <mergeCell ref="B98:B110"/>
    <mergeCell ref="B112:B124"/>
    <mergeCell ref="B126:B134"/>
    <mergeCell ref="B1:H1"/>
    <mergeCell ref="B2:H2"/>
    <mergeCell ref="B4:B20"/>
    <mergeCell ref="B23:B40"/>
    <mergeCell ref="B42:B59"/>
  </mergeCells>
  <pageMargins left="0.234375" right="0.75" top="0.28125" bottom="1" header="0.5" footer="0.5"/>
  <pageSetup paperSize="9" scale="70" orientation="landscape" r:id="rId1"/>
  <rowBreaks count="16" manualBreakCount="16">
    <brk id="21" max="16383" man="1"/>
    <brk id="40" max="16383" man="1"/>
    <brk id="59" max="16383" man="1"/>
    <brk id="74" max="16383" man="1"/>
    <brk id="96" max="16383" man="1"/>
    <brk id="110" max="16383" man="1"/>
    <brk id="124" max="16383" man="1"/>
    <brk id="134" max="16383" man="1"/>
    <brk id="161" max="16383" man="1"/>
    <brk id="180" max="16383" man="1"/>
    <brk id="195" max="16383" man="1"/>
    <brk id="205" max="16383" man="1"/>
    <brk id="216" max="16383" man="1"/>
    <brk id="226" max="16383" man="1"/>
    <brk id="239" max="16383" man="1"/>
    <brk id="251" max="16383" man="1"/>
  </rowBreaks>
  <colBreaks count="1" manualBreakCount="1">
    <brk id="1" max="1048575" man="1"/>
  </colBreaks>
  <ignoredErrors>
    <ignoredError sqref="F4:F18 F70 F23:F69 F71:F87 F88:F25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B1:J233"/>
  <sheetViews>
    <sheetView tabSelected="1" zoomScale="90" zoomScaleNormal="90" zoomScalePageLayoutView="60" workbookViewId="0">
      <selection activeCell="B1" sqref="B1:H1"/>
    </sheetView>
  </sheetViews>
  <sheetFormatPr defaultColWidth="6.7109375" defaultRowHeight="40.15" customHeight="1"/>
  <cols>
    <col min="1" max="1" width="3.28515625" style="2" customWidth="1"/>
    <col min="2" max="2" width="52.85546875" style="2" customWidth="1"/>
    <col min="3" max="3" width="19.140625" style="4" customWidth="1"/>
    <col min="4" max="4" width="30.7109375" style="4" customWidth="1"/>
    <col min="5" max="5" width="31.5703125" style="4" customWidth="1"/>
    <col min="6" max="6" width="14.7109375" style="4" customWidth="1"/>
    <col min="7" max="7" width="6.7109375" style="4" customWidth="1"/>
    <col min="8" max="9" width="10.85546875" style="68" customWidth="1"/>
    <col min="10" max="10" width="0.85546875" style="125" customWidth="1"/>
    <col min="11" max="11" width="10" style="2" customWidth="1"/>
    <col min="12" max="12" width="6.7109375" style="2"/>
    <col min="13" max="13" width="8.7109375" style="2" customWidth="1"/>
    <col min="14" max="14" width="24.140625" style="2" customWidth="1"/>
    <col min="15" max="16384" width="6.7109375" style="2"/>
  </cols>
  <sheetData>
    <row r="1" spans="2:10" ht="48" customHeight="1" thickBot="1">
      <c r="B1" s="159" t="s">
        <v>651</v>
      </c>
      <c r="C1" s="160"/>
      <c r="D1" s="161"/>
      <c r="E1" s="161"/>
      <c r="F1" s="161"/>
      <c r="G1" s="160"/>
      <c r="H1" s="182"/>
      <c r="I1" s="1"/>
      <c r="J1" s="139"/>
    </row>
    <row r="2" spans="2:10" ht="191.1" customHeight="1" thickBot="1">
      <c r="B2" s="163"/>
      <c r="C2" s="164"/>
      <c r="D2" s="164"/>
      <c r="E2" s="164"/>
      <c r="F2" s="164"/>
      <c r="G2" s="164"/>
      <c r="H2" s="164"/>
      <c r="I2" s="1"/>
      <c r="J2" s="139"/>
    </row>
    <row r="3" spans="2:10" s="4" customFormat="1" ht="17.25" customHeight="1" thickBot="1">
      <c r="B3" s="142" t="s">
        <v>0</v>
      </c>
      <c r="C3" s="135" t="s">
        <v>643</v>
      </c>
      <c r="D3" s="135" t="s">
        <v>644</v>
      </c>
      <c r="E3" s="135" t="s">
        <v>646</v>
      </c>
      <c r="F3" s="135" t="s">
        <v>642</v>
      </c>
      <c r="G3" s="135" t="s">
        <v>645</v>
      </c>
      <c r="H3" s="135" t="s">
        <v>669</v>
      </c>
      <c r="I3" s="143" t="s">
        <v>668</v>
      </c>
      <c r="J3" s="141" t="s">
        <v>650</v>
      </c>
    </row>
    <row r="4" spans="2:10" ht="25.15" customHeight="1">
      <c r="B4" s="166"/>
      <c r="C4" s="131">
        <v>1</v>
      </c>
      <c r="D4" s="3" t="s">
        <v>660</v>
      </c>
      <c r="E4" s="38" t="s">
        <v>3</v>
      </c>
      <c r="F4" s="132" t="s">
        <v>1</v>
      </c>
      <c r="G4" s="131"/>
      <c r="H4" s="133">
        <f>J4*3</f>
        <v>6</v>
      </c>
      <c r="I4" s="133">
        <f>SUM(G4*H4)</f>
        <v>0</v>
      </c>
      <c r="J4" s="110">
        <v>2</v>
      </c>
    </row>
    <row r="5" spans="2:10" ht="25.15" customHeight="1">
      <c r="B5" s="167"/>
      <c r="C5" s="11" t="s">
        <v>4</v>
      </c>
      <c r="D5" s="8" t="s">
        <v>6</v>
      </c>
      <c r="E5" s="8" t="s">
        <v>7</v>
      </c>
      <c r="F5" s="7" t="s">
        <v>5</v>
      </c>
      <c r="G5" s="6"/>
      <c r="H5" s="133">
        <f t="shared" ref="H5:H20" si="0">J5*3</f>
        <v>858</v>
      </c>
      <c r="I5" s="133">
        <f t="shared" ref="I5:I20" si="1">SUM(G5*H5)</f>
        <v>0</v>
      </c>
      <c r="J5" s="109">
        <v>286</v>
      </c>
    </row>
    <row r="6" spans="2:10" ht="25.15" customHeight="1">
      <c r="B6" s="167"/>
      <c r="C6" s="11" t="s">
        <v>4</v>
      </c>
      <c r="D6" s="8" t="s">
        <v>9</v>
      </c>
      <c r="E6" s="8" t="s">
        <v>7</v>
      </c>
      <c r="F6" s="7" t="s">
        <v>8</v>
      </c>
      <c r="G6" s="6"/>
      <c r="H6" s="133">
        <f t="shared" si="0"/>
        <v>858</v>
      </c>
      <c r="I6" s="133">
        <f t="shared" si="1"/>
        <v>0</v>
      </c>
      <c r="J6" s="109">
        <v>286</v>
      </c>
    </row>
    <row r="7" spans="2:10" ht="25.15" customHeight="1">
      <c r="B7" s="167"/>
      <c r="C7" s="11" t="s">
        <v>4</v>
      </c>
      <c r="D7" s="8" t="s">
        <v>11</v>
      </c>
      <c r="E7" s="8" t="s">
        <v>7</v>
      </c>
      <c r="F7" s="7" t="s">
        <v>10</v>
      </c>
      <c r="G7" s="6"/>
      <c r="H7" s="133">
        <f t="shared" si="0"/>
        <v>858</v>
      </c>
      <c r="I7" s="133">
        <f t="shared" si="1"/>
        <v>0</v>
      </c>
      <c r="J7" s="109">
        <v>286</v>
      </c>
    </row>
    <row r="8" spans="2:10" ht="25.15" customHeight="1">
      <c r="B8" s="167"/>
      <c r="C8" s="11" t="s">
        <v>4</v>
      </c>
      <c r="D8" s="8" t="s">
        <v>13</v>
      </c>
      <c r="E8" s="8" t="s">
        <v>7</v>
      </c>
      <c r="F8" s="7" t="s">
        <v>12</v>
      </c>
      <c r="G8" s="6"/>
      <c r="H8" s="133">
        <f t="shared" si="0"/>
        <v>942</v>
      </c>
      <c r="I8" s="133">
        <f t="shared" si="1"/>
        <v>0</v>
      </c>
      <c r="J8" s="109">
        <v>314</v>
      </c>
    </row>
    <row r="9" spans="2:10" ht="25.15" customHeight="1">
      <c r="B9" s="167"/>
      <c r="C9" s="6">
        <v>3</v>
      </c>
      <c r="D9" s="8" t="s">
        <v>15</v>
      </c>
      <c r="E9" s="8" t="s">
        <v>624</v>
      </c>
      <c r="F9" s="13" t="s">
        <v>14</v>
      </c>
      <c r="G9" s="6"/>
      <c r="H9" s="133">
        <f t="shared" si="0"/>
        <v>0.60000000000000009</v>
      </c>
      <c r="I9" s="133">
        <f t="shared" si="1"/>
        <v>0</v>
      </c>
      <c r="J9" s="109">
        <v>0.2</v>
      </c>
    </row>
    <row r="10" spans="2:10" ht="25.15" customHeight="1">
      <c r="B10" s="167"/>
      <c r="C10" s="6">
        <v>4</v>
      </c>
      <c r="D10" s="8" t="s">
        <v>17</v>
      </c>
      <c r="E10" s="8" t="s">
        <v>18</v>
      </c>
      <c r="F10" s="7" t="s">
        <v>16</v>
      </c>
      <c r="G10" s="6"/>
      <c r="H10" s="133">
        <f t="shared" si="0"/>
        <v>117</v>
      </c>
      <c r="I10" s="133">
        <f t="shared" si="1"/>
        <v>0</v>
      </c>
      <c r="J10" s="109">
        <v>39</v>
      </c>
    </row>
    <row r="11" spans="2:10" ht="25.15" customHeight="1">
      <c r="B11" s="167"/>
      <c r="C11" s="6">
        <v>5</v>
      </c>
      <c r="D11" s="8" t="s">
        <v>20</v>
      </c>
      <c r="E11" s="9">
        <v>32906</v>
      </c>
      <c r="F11" s="7" t="s">
        <v>19</v>
      </c>
      <c r="G11" s="6"/>
      <c r="H11" s="133">
        <f t="shared" si="0"/>
        <v>6</v>
      </c>
      <c r="I11" s="133">
        <f t="shared" si="1"/>
        <v>0</v>
      </c>
      <c r="J11" s="110">
        <v>2</v>
      </c>
    </row>
    <row r="12" spans="2:10" ht="30" customHeight="1">
      <c r="B12" s="167"/>
      <c r="C12" s="6">
        <v>6</v>
      </c>
      <c r="D12" s="8" t="s">
        <v>22</v>
      </c>
      <c r="E12" s="8" t="s">
        <v>23</v>
      </c>
      <c r="F12" s="7" t="s">
        <v>21</v>
      </c>
      <c r="G12" s="6"/>
      <c r="H12" s="133">
        <f t="shared" si="0"/>
        <v>6</v>
      </c>
      <c r="I12" s="133">
        <f t="shared" si="1"/>
        <v>0</v>
      </c>
      <c r="J12" s="109">
        <v>2</v>
      </c>
    </row>
    <row r="13" spans="2:10" ht="30" customHeight="1">
      <c r="B13" s="167"/>
      <c r="C13" s="6">
        <v>7</v>
      </c>
      <c r="D13" s="15" t="s">
        <v>25</v>
      </c>
      <c r="E13" s="15" t="s">
        <v>26</v>
      </c>
      <c r="F13" s="14" t="s">
        <v>24</v>
      </c>
      <c r="G13" s="16"/>
      <c r="H13" s="133">
        <f t="shared" si="0"/>
        <v>6.8999999999999995</v>
      </c>
      <c r="I13" s="133">
        <f t="shared" si="1"/>
        <v>0</v>
      </c>
      <c r="J13" s="111">
        <v>2.2999999999999998</v>
      </c>
    </row>
    <row r="14" spans="2:10" ht="28.15" customHeight="1">
      <c r="B14" s="167"/>
      <c r="C14" s="6" t="s">
        <v>27</v>
      </c>
      <c r="D14" s="9" t="s">
        <v>29</v>
      </c>
      <c r="E14" s="18" t="s">
        <v>648</v>
      </c>
      <c r="F14" s="14" t="s">
        <v>28</v>
      </c>
      <c r="G14" s="9"/>
      <c r="H14" s="133">
        <f t="shared" si="0"/>
        <v>18</v>
      </c>
      <c r="I14" s="133">
        <f t="shared" si="1"/>
        <v>0</v>
      </c>
      <c r="J14" s="112">
        <v>6</v>
      </c>
    </row>
    <row r="15" spans="2:10" ht="28.15" customHeight="1">
      <c r="B15" s="167"/>
      <c r="C15" s="6">
        <v>8</v>
      </c>
      <c r="D15" s="8" t="s">
        <v>31</v>
      </c>
      <c r="E15" s="8" t="s">
        <v>625</v>
      </c>
      <c r="F15" s="13" t="s">
        <v>30</v>
      </c>
      <c r="G15" s="6"/>
      <c r="H15" s="133">
        <f t="shared" si="0"/>
        <v>0.60000000000000009</v>
      </c>
      <c r="I15" s="133">
        <f t="shared" si="1"/>
        <v>0</v>
      </c>
      <c r="J15" s="109">
        <v>0.2</v>
      </c>
    </row>
    <row r="16" spans="2:10" ht="28.15" customHeight="1">
      <c r="B16" s="167"/>
      <c r="C16" s="6">
        <v>9</v>
      </c>
      <c r="D16" s="8" t="s">
        <v>33</v>
      </c>
      <c r="E16" s="8" t="s">
        <v>34</v>
      </c>
      <c r="F16" s="13" t="s">
        <v>32</v>
      </c>
      <c r="G16" s="6"/>
      <c r="H16" s="133">
        <f t="shared" si="0"/>
        <v>1.2000000000000002</v>
      </c>
      <c r="I16" s="133">
        <f t="shared" si="1"/>
        <v>0</v>
      </c>
      <c r="J16" s="109">
        <v>0.4</v>
      </c>
    </row>
    <row r="17" spans="2:10" s="23" customFormat="1" ht="28.15" customHeight="1">
      <c r="B17" s="168"/>
      <c r="C17" s="19">
        <v>10</v>
      </c>
      <c r="D17" s="21" t="s">
        <v>36</v>
      </c>
      <c r="E17" s="21" t="s">
        <v>37</v>
      </c>
      <c r="F17" s="20" t="s">
        <v>35</v>
      </c>
      <c r="G17" s="22"/>
      <c r="H17" s="133">
        <f t="shared" si="0"/>
        <v>1.5</v>
      </c>
      <c r="I17" s="133">
        <f t="shared" si="1"/>
        <v>0</v>
      </c>
      <c r="J17" s="111">
        <v>0.5</v>
      </c>
    </row>
    <row r="18" spans="2:10" ht="28.15" customHeight="1">
      <c r="B18" s="167"/>
      <c r="C18" s="24" t="s">
        <v>38</v>
      </c>
      <c r="D18" s="26" t="s">
        <v>40</v>
      </c>
      <c r="E18" s="26" t="s">
        <v>41</v>
      </c>
      <c r="F18" s="25" t="s">
        <v>39</v>
      </c>
      <c r="G18" s="26"/>
      <c r="H18" s="133">
        <f t="shared" si="0"/>
        <v>1.2000000000000002</v>
      </c>
      <c r="I18" s="133">
        <f t="shared" si="1"/>
        <v>0</v>
      </c>
      <c r="J18" s="110">
        <v>0.4</v>
      </c>
    </row>
    <row r="19" spans="2:10" ht="28.15" customHeight="1">
      <c r="B19" s="167"/>
      <c r="C19" s="27">
        <v>11</v>
      </c>
      <c r="D19" s="29" t="s">
        <v>43</v>
      </c>
      <c r="E19" s="29" t="s">
        <v>44</v>
      </c>
      <c r="F19" s="28" t="s">
        <v>42</v>
      </c>
      <c r="G19" s="27"/>
      <c r="H19" s="133">
        <f t="shared" si="0"/>
        <v>6</v>
      </c>
      <c r="I19" s="133">
        <f t="shared" si="1"/>
        <v>0</v>
      </c>
      <c r="J19" s="109">
        <v>2</v>
      </c>
    </row>
    <row r="20" spans="2:10" ht="24" customHeight="1">
      <c r="B20" s="167"/>
      <c r="C20" s="27">
        <v>12</v>
      </c>
      <c r="D20" s="29" t="s">
        <v>46</v>
      </c>
      <c r="E20" s="29" t="s">
        <v>47</v>
      </c>
      <c r="F20" s="28" t="s">
        <v>45</v>
      </c>
      <c r="G20" s="27"/>
      <c r="H20" s="133">
        <f t="shared" si="0"/>
        <v>9.3000000000000007</v>
      </c>
      <c r="I20" s="133">
        <f t="shared" si="1"/>
        <v>0</v>
      </c>
      <c r="J20" s="109">
        <v>3.1</v>
      </c>
    </row>
    <row r="21" spans="2:10" ht="24" customHeight="1" thickBot="1">
      <c r="B21" s="127"/>
      <c r="C21" s="147"/>
      <c r="D21" s="148"/>
      <c r="E21" s="148"/>
      <c r="F21" s="149"/>
      <c r="G21" s="147"/>
      <c r="H21" s="17"/>
      <c r="I21" s="17"/>
      <c r="J21" s="109"/>
    </row>
    <row r="22" spans="2:10" ht="20.100000000000001" customHeight="1" thickBot="1">
      <c r="B22" s="152" t="s">
        <v>673</v>
      </c>
      <c r="C22" s="146" t="s">
        <v>643</v>
      </c>
      <c r="D22" s="146" t="s">
        <v>644</v>
      </c>
      <c r="E22" s="146" t="s">
        <v>646</v>
      </c>
      <c r="F22" s="146" t="s">
        <v>642</v>
      </c>
      <c r="G22" s="146" t="s">
        <v>645</v>
      </c>
      <c r="H22" s="135" t="s">
        <v>669</v>
      </c>
      <c r="I22" s="143" t="s">
        <v>668</v>
      </c>
      <c r="J22" s="129" t="s">
        <v>650</v>
      </c>
    </row>
    <row r="23" spans="2:10" ht="28.15" customHeight="1">
      <c r="B23" s="170"/>
      <c r="C23" s="150">
        <v>13</v>
      </c>
      <c r="D23" s="3" t="s">
        <v>50</v>
      </c>
      <c r="E23" s="3" t="s">
        <v>51</v>
      </c>
      <c r="F23" s="151" t="s">
        <v>49</v>
      </c>
      <c r="G23" s="150"/>
      <c r="H23" s="133">
        <f t="shared" ref="H23:H39" si="2">J23*3</f>
        <v>375</v>
      </c>
      <c r="I23" s="133">
        <f t="shared" ref="I23:I39" si="3">SUM(G23*H23)</f>
        <v>0</v>
      </c>
      <c r="J23" s="109">
        <v>125</v>
      </c>
    </row>
    <row r="24" spans="2:10" ht="28.15" customHeight="1">
      <c r="B24" s="170"/>
      <c r="C24" s="11">
        <v>14</v>
      </c>
      <c r="D24" s="8" t="s">
        <v>516</v>
      </c>
      <c r="E24" s="8" t="s">
        <v>54</v>
      </c>
      <c r="F24" s="30" t="s">
        <v>515</v>
      </c>
      <c r="G24" s="11"/>
      <c r="H24" s="133">
        <f t="shared" si="2"/>
        <v>18.899999999999999</v>
      </c>
      <c r="I24" s="133">
        <f t="shared" si="3"/>
        <v>0</v>
      </c>
      <c r="J24" s="109">
        <v>6.3</v>
      </c>
    </row>
    <row r="25" spans="2:10" s="23" customFormat="1" ht="28.15" customHeight="1">
      <c r="B25" s="170"/>
      <c r="C25" s="11" t="s">
        <v>517</v>
      </c>
      <c r="D25" s="8" t="s">
        <v>519</v>
      </c>
      <c r="E25" s="8" t="s">
        <v>54</v>
      </c>
      <c r="F25" s="32" t="s">
        <v>518</v>
      </c>
      <c r="G25" s="11"/>
      <c r="H25" s="133">
        <f t="shared" si="2"/>
        <v>18.899999999999999</v>
      </c>
      <c r="I25" s="133">
        <f t="shared" si="3"/>
        <v>0</v>
      </c>
      <c r="J25" s="109">
        <v>6.3</v>
      </c>
    </row>
    <row r="26" spans="2:10" s="23" customFormat="1" ht="28.15" customHeight="1">
      <c r="B26" s="170"/>
      <c r="C26" s="11" t="s">
        <v>517</v>
      </c>
      <c r="D26" s="8" t="s">
        <v>521</v>
      </c>
      <c r="E26" s="8" t="s">
        <v>54</v>
      </c>
      <c r="F26" s="33" t="s">
        <v>520</v>
      </c>
      <c r="G26" s="11"/>
      <c r="H26" s="133">
        <f t="shared" si="2"/>
        <v>23.1</v>
      </c>
      <c r="I26" s="133">
        <f t="shared" si="3"/>
        <v>0</v>
      </c>
      <c r="J26" s="109">
        <v>7.7</v>
      </c>
    </row>
    <row r="27" spans="2:10" s="23" customFormat="1" ht="28.15" customHeight="1">
      <c r="B27" s="170"/>
      <c r="C27" s="34">
        <v>16</v>
      </c>
      <c r="D27" s="8" t="s">
        <v>59</v>
      </c>
      <c r="E27" s="8" t="s">
        <v>60</v>
      </c>
      <c r="F27" s="8" t="s">
        <v>58</v>
      </c>
      <c r="G27" s="6"/>
      <c r="H27" s="133">
        <f t="shared" si="2"/>
        <v>0.60000000000000009</v>
      </c>
      <c r="I27" s="133">
        <f t="shared" si="3"/>
        <v>0</v>
      </c>
      <c r="J27" s="109">
        <v>0.2</v>
      </c>
    </row>
    <row r="28" spans="2:10" s="23" customFormat="1" ht="28.15" customHeight="1">
      <c r="B28" s="170"/>
      <c r="C28" s="34">
        <v>17</v>
      </c>
      <c r="D28" s="35" t="s">
        <v>62</v>
      </c>
      <c r="E28" s="35" t="s">
        <v>63</v>
      </c>
      <c r="F28" s="8" t="s">
        <v>61</v>
      </c>
      <c r="G28" s="35"/>
      <c r="H28" s="133">
        <f t="shared" si="2"/>
        <v>0.15000000000000002</v>
      </c>
      <c r="I28" s="133">
        <f t="shared" si="3"/>
        <v>0</v>
      </c>
      <c r="J28" s="109">
        <v>0.05</v>
      </c>
    </row>
    <row r="29" spans="2:10" ht="28.15" customHeight="1">
      <c r="B29" s="170"/>
      <c r="C29" s="36">
        <v>20</v>
      </c>
      <c r="D29" s="8" t="s">
        <v>71</v>
      </c>
      <c r="E29" s="8" t="s">
        <v>72</v>
      </c>
      <c r="F29" s="30" t="s">
        <v>70</v>
      </c>
      <c r="G29" s="6"/>
      <c r="H29" s="133">
        <f t="shared" si="2"/>
        <v>387</v>
      </c>
      <c r="I29" s="133">
        <f t="shared" si="3"/>
        <v>0</v>
      </c>
      <c r="J29" s="109">
        <v>129</v>
      </c>
    </row>
    <row r="30" spans="2:10" ht="24" customHeight="1">
      <c r="B30" s="170"/>
      <c r="C30" s="34">
        <v>22</v>
      </c>
      <c r="D30" s="8" t="s">
        <v>77</v>
      </c>
      <c r="E30" s="8" t="s">
        <v>78</v>
      </c>
      <c r="F30" s="30" t="s">
        <v>76</v>
      </c>
      <c r="G30" s="6"/>
      <c r="H30" s="133">
        <f t="shared" si="2"/>
        <v>117</v>
      </c>
      <c r="I30" s="133">
        <f t="shared" si="3"/>
        <v>0</v>
      </c>
      <c r="J30" s="109">
        <v>39</v>
      </c>
    </row>
    <row r="31" spans="2:10" ht="24" customHeight="1">
      <c r="B31" s="170"/>
      <c r="C31" s="4">
        <v>140</v>
      </c>
      <c r="D31" s="9" t="s">
        <v>523</v>
      </c>
      <c r="E31" s="35" t="s">
        <v>63</v>
      </c>
      <c r="F31" s="9" t="s">
        <v>522</v>
      </c>
      <c r="G31" s="9"/>
      <c r="H31" s="133">
        <f t="shared" si="2"/>
        <v>0.15000000000000002</v>
      </c>
      <c r="I31" s="133">
        <f t="shared" si="3"/>
        <v>0</v>
      </c>
      <c r="J31" s="109">
        <v>0.05</v>
      </c>
    </row>
    <row r="32" spans="2:10" ht="24" customHeight="1">
      <c r="B32" s="170"/>
      <c r="C32" s="11">
        <v>157</v>
      </c>
      <c r="D32" s="3" t="s">
        <v>525</v>
      </c>
      <c r="E32" s="38" t="s">
        <v>526</v>
      </c>
      <c r="F32" s="37" t="s">
        <v>524</v>
      </c>
      <c r="G32" s="38"/>
      <c r="H32" s="133">
        <f t="shared" si="2"/>
        <v>6.6000000000000005</v>
      </c>
      <c r="I32" s="133">
        <f t="shared" si="3"/>
        <v>0</v>
      </c>
      <c r="J32" s="109">
        <v>2.2000000000000002</v>
      </c>
    </row>
    <row r="33" spans="2:10" ht="25.9" customHeight="1">
      <c r="B33" s="170"/>
      <c r="C33" s="11" t="s">
        <v>527</v>
      </c>
      <c r="D33" s="8" t="s">
        <v>529</v>
      </c>
      <c r="E33" s="9"/>
      <c r="F33" s="32" t="s">
        <v>528</v>
      </c>
      <c r="G33" s="9"/>
      <c r="H33" s="133">
        <f t="shared" si="2"/>
        <v>11.399999999999999</v>
      </c>
      <c r="I33" s="133">
        <f t="shared" si="3"/>
        <v>0</v>
      </c>
      <c r="J33" s="109">
        <v>3.8</v>
      </c>
    </row>
    <row r="34" spans="2:10" ht="25.9" customHeight="1">
      <c r="B34" s="170"/>
      <c r="C34" s="11" t="s">
        <v>527</v>
      </c>
      <c r="D34" s="8" t="s">
        <v>531</v>
      </c>
      <c r="E34" s="9"/>
      <c r="F34" s="32" t="s">
        <v>530</v>
      </c>
      <c r="G34" s="9"/>
      <c r="H34" s="133">
        <f t="shared" si="2"/>
        <v>11.399999999999999</v>
      </c>
      <c r="I34" s="133">
        <f t="shared" si="3"/>
        <v>0</v>
      </c>
      <c r="J34" s="109">
        <v>3.8</v>
      </c>
    </row>
    <row r="35" spans="2:10" ht="25.9" customHeight="1">
      <c r="B35" s="170"/>
      <c r="C35" s="11" t="s">
        <v>527</v>
      </c>
      <c r="D35" s="8" t="s">
        <v>533</v>
      </c>
      <c r="E35" s="9"/>
      <c r="F35" s="32" t="s">
        <v>532</v>
      </c>
      <c r="G35" s="9"/>
      <c r="H35" s="133">
        <f t="shared" si="2"/>
        <v>13.799999999999999</v>
      </c>
      <c r="I35" s="133">
        <f t="shared" si="3"/>
        <v>0</v>
      </c>
      <c r="J35" s="109">
        <v>4.5999999999999996</v>
      </c>
    </row>
    <row r="36" spans="2:10" ht="25.9" customHeight="1">
      <c r="B36" s="170"/>
      <c r="C36" s="11" t="s">
        <v>534</v>
      </c>
      <c r="D36" s="8" t="s">
        <v>536</v>
      </c>
      <c r="E36" s="9"/>
      <c r="F36" s="32" t="s">
        <v>535</v>
      </c>
      <c r="G36" s="9"/>
      <c r="H36" s="133">
        <f t="shared" si="2"/>
        <v>11.399999999999999</v>
      </c>
      <c r="I36" s="133">
        <f t="shared" si="3"/>
        <v>0</v>
      </c>
      <c r="J36" s="109">
        <v>3.8</v>
      </c>
    </row>
    <row r="37" spans="2:10" ht="25.9" customHeight="1">
      <c r="B37" s="170"/>
      <c r="C37" s="11" t="s">
        <v>527</v>
      </c>
      <c r="D37" s="8" t="s">
        <v>538</v>
      </c>
      <c r="E37" s="9"/>
      <c r="F37" s="32" t="s">
        <v>537</v>
      </c>
      <c r="G37" s="9"/>
      <c r="H37" s="133">
        <f t="shared" si="2"/>
        <v>11.399999999999999</v>
      </c>
      <c r="I37" s="133">
        <f t="shared" si="3"/>
        <v>0</v>
      </c>
      <c r="J37" s="109">
        <v>3.8</v>
      </c>
    </row>
    <row r="38" spans="2:10" ht="25.9" customHeight="1">
      <c r="B38" s="170"/>
      <c r="C38" s="11" t="s">
        <v>534</v>
      </c>
      <c r="D38" s="8" t="s">
        <v>540</v>
      </c>
      <c r="E38" s="9"/>
      <c r="F38" s="32" t="s">
        <v>539</v>
      </c>
      <c r="G38" s="9"/>
      <c r="H38" s="133">
        <f t="shared" si="2"/>
        <v>13.799999999999999</v>
      </c>
      <c r="I38" s="133">
        <f t="shared" si="3"/>
        <v>0</v>
      </c>
      <c r="J38" s="109">
        <v>4.5999999999999996</v>
      </c>
    </row>
    <row r="39" spans="2:10" ht="25.15" customHeight="1">
      <c r="B39" s="170"/>
      <c r="C39" s="11">
        <v>169</v>
      </c>
      <c r="D39" s="13" t="s">
        <v>83</v>
      </c>
      <c r="E39" s="9"/>
      <c r="F39" s="13" t="s">
        <v>82</v>
      </c>
      <c r="G39" s="9"/>
      <c r="H39" s="133">
        <f t="shared" si="2"/>
        <v>15</v>
      </c>
      <c r="I39" s="133">
        <f t="shared" si="3"/>
        <v>0</v>
      </c>
      <c r="J39" s="109">
        <v>5</v>
      </c>
    </row>
    <row r="40" spans="2:10" ht="20.100000000000001" customHeight="1" thickBot="1">
      <c r="B40" s="166"/>
      <c r="C40" s="39"/>
      <c r="D40" s="9"/>
      <c r="E40" s="9"/>
      <c r="F40" s="39"/>
      <c r="G40" s="40"/>
      <c r="H40" s="41"/>
      <c r="I40" s="41"/>
      <c r="J40" s="130"/>
    </row>
    <row r="41" spans="2:10" ht="20.100000000000001" customHeight="1" thickBot="1">
      <c r="B41" s="42" t="s">
        <v>657</v>
      </c>
      <c r="C41" s="146" t="s">
        <v>643</v>
      </c>
      <c r="D41" s="146" t="s">
        <v>644</v>
      </c>
      <c r="E41" s="146" t="s">
        <v>646</v>
      </c>
      <c r="F41" s="146" t="s">
        <v>642</v>
      </c>
      <c r="G41" s="146" t="s">
        <v>645</v>
      </c>
      <c r="H41" s="135" t="s">
        <v>669</v>
      </c>
      <c r="I41" s="143" t="s">
        <v>668</v>
      </c>
      <c r="J41" s="129" t="s">
        <v>650</v>
      </c>
    </row>
    <row r="42" spans="2:10" ht="32.1" customHeight="1">
      <c r="B42" s="171"/>
      <c r="C42" s="6">
        <v>24</v>
      </c>
      <c r="D42" s="8" t="s">
        <v>85</v>
      </c>
      <c r="E42" s="8" t="s">
        <v>86</v>
      </c>
      <c r="F42" s="7" t="s">
        <v>84</v>
      </c>
      <c r="G42" s="6"/>
      <c r="H42" s="133">
        <f t="shared" ref="H42:H53" si="4">J42*3</f>
        <v>13.799999999999999</v>
      </c>
      <c r="I42" s="133">
        <f t="shared" ref="I42:I53" si="5">SUM(G42*H42)</f>
        <v>0</v>
      </c>
      <c r="J42" s="109">
        <v>4.5999999999999996</v>
      </c>
    </row>
    <row r="43" spans="2:10" ht="32.1" customHeight="1">
      <c r="B43" s="172"/>
      <c r="C43" s="16">
        <v>25</v>
      </c>
      <c r="D43" s="15" t="s">
        <v>88</v>
      </c>
      <c r="E43" s="15" t="s">
        <v>89</v>
      </c>
      <c r="F43" s="14" t="s">
        <v>87</v>
      </c>
      <c r="G43" s="16"/>
      <c r="H43" s="133">
        <f t="shared" si="4"/>
        <v>6.3000000000000007</v>
      </c>
      <c r="I43" s="133">
        <f t="shared" si="5"/>
        <v>0</v>
      </c>
      <c r="J43" s="111">
        <v>2.1</v>
      </c>
    </row>
    <row r="44" spans="2:10" ht="27" customHeight="1">
      <c r="B44" s="172"/>
      <c r="C44" s="8">
        <v>26</v>
      </c>
      <c r="D44" s="8" t="s">
        <v>567</v>
      </c>
      <c r="E44" s="8" t="s">
        <v>568</v>
      </c>
      <c r="F44" s="30" t="s">
        <v>541</v>
      </c>
      <c r="G44" s="8"/>
      <c r="H44" s="133">
        <f t="shared" si="4"/>
        <v>54</v>
      </c>
      <c r="I44" s="133">
        <f t="shared" si="5"/>
        <v>0</v>
      </c>
      <c r="J44" s="109">
        <v>18</v>
      </c>
    </row>
    <row r="45" spans="2:10" ht="27" customHeight="1">
      <c r="B45" s="172"/>
      <c r="C45" s="8">
        <v>27</v>
      </c>
      <c r="D45" s="8" t="s">
        <v>569</v>
      </c>
      <c r="E45" s="8" t="s">
        <v>547</v>
      </c>
      <c r="F45" s="30" t="s">
        <v>545</v>
      </c>
      <c r="G45" s="8"/>
      <c r="H45" s="133">
        <f t="shared" si="4"/>
        <v>10.5</v>
      </c>
      <c r="I45" s="133">
        <f t="shared" si="5"/>
        <v>0</v>
      </c>
      <c r="J45" s="109">
        <v>3.5</v>
      </c>
    </row>
    <row r="46" spans="2:10" ht="27" customHeight="1">
      <c r="B46" s="172"/>
      <c r="C46" s="9">
        <v>28</v>
      </c>
      <c r="D46" s="8" t="s">
        <v>104</v>
      </c>
      <c r="E46" s="8" t="s">
        <v>626</v>
      </c>
      <c r="F46" s="30" t="s">
        <v>103</v>
      </c>
      <c r="G46" s="6"/>
      <c r="H46" s="133">
        <f t="shared" si="4"/>
        <v>21</v>
      </c>
      <c r="I46" s="133">
        <f t="shared" si="5"/>
        <v>0</v>
      </c>
      <c r="J46" s="109">
        <v>7</v>
      </c>
    </row>
    <row r="47" spans="2:10" ht="27" customHeight="1">
      <c r="B47" s="172"/>
      <c r="C47" s="9">
        <v>29</v>
      </c>
      <c r="D47" s="8" t="s">
        <v>106</v>
      </c>
      <c r="E47" s="8" t="s">
        <v>107</v>
      </c>
      <c r="F47" s="45" t="s">
        <v>105</v>
      </c>
      <c r="G47" s="6"/>
      <c r="H47" s="133">
        <f t="shared" si="4"/>
        <v>3.5999999999999996</v>
      </c>
      <c r="I47" s="133">
        <f t="shared" si="5"/>
        <v>0</v>
      </c>
      <c r="J47" s="109">
        <v>1.2</v>
      </c>
    </row>
    <row r="48" spans="2:10" ht="27" customHeight="1">
      <c r="B48" s="172"/>
      <c r="C48" s="8" t="s">
        <v>570</v>
      </c>
      <c r="D48" s="8" t="s">
        <v>110</v>
      </c>
      <c r="E48" s="8" t="s">
        <v>111</v>
      </c>
      <c r="F48" s="30" t="s">
        <v>109</v>
      </c>
      <c r="G48" s="8"/>
      <c r="H48" s="133">
        <f t="shared" si="4"/>
        <v>186</v>
      </c>
      <c r="I48" s="133">
        <f t="shared" si="5"/>
        <v>0</v>
      </c>
      <c r="J48" s="109">
        <v>62</v>
      </c>
    </row>
    <row r="49" spans="2:10" ht="27" customHeight="1">
      <c r="B49" s="172"/>
      <c r="C49" s="46">
        <v>30</v>
      </c>
      <c r="D49" s="35" t="s">
        <v>114</v>
      </c>
      <c r="E49" s="35" t="s">
        <v>115</v>
      </c>
      <c r="F49" s="46" t="s">
        <v>113</v>
      </c>
      <c r="G49" s="46"/>
      <c r="H49" s="133">
        <f t="shared" si="4"/>
        <v>5.4</v>
      </c>
      <c r="I49" s="133">
        <f t="shared" si="5"/>
        <v>0</v>
      </c>
      <c r="J49" s="113">
        <v>1.8</v>
      </c>
    </row>
    <row r="50" spans="2:10" s="23" customFormat="1" ht="27" customHeight="1">
      <c r="B50" s="173"/>
      <c r="C50" s="47">
        <v>31</v>
      </c>
      <c r="D50" s="35" t="s">
        <v>117</v>
      </c>
      <c r="E50" s="35" t="s">
        <v>118</v>
      </c>
      <c r="F50" s="35" t="s">
        <v>116</v>
      </c>
      <c r="G50" s="46"/>
      <c r="H50" s="133">
        <f t="shared" si="4"/>
        <v>99</v>
      </c>
      <c r="I50" s="133">
        <f t="shared" si="5"/>
        <v>0</v>
      </c>
      <c r="J50" s="113">
        <v>33</v>
      </c>
    </row>
    <row r="51" spans="2:10" ht="27" customHeight="1">
      <c r="B51" s="172"/>
      <c r="C51" s="35">
        <v>32</v>
      </c>
      <c r="D51" s="35" t="s">
        <v>120</v>
      </c>
      <c r="E51" s="35" t="s">
        <v>121</v>
      </c>
      <c r="F51" s="35" t="s">
        <v>119</v>
      </c>
      <c r="G51" s="46"/>
      <c r="H51" s="133">
        <f t="shared" si="4"/>
        <v>40.5</v>
      </c>
      <c r="I51" s="133">
        <f t="shared" si="5"/>
        <v>0</v>
      </c>
      <c r="J51" s="113">
        <v>13.5</v>
      </c>
    </row>
    <row r="52" spans="2:10" ht="42" customHeight="1">
      <c r="B52" s="172"/>
      <c r="C52" s="35">
        <v>33</v>
      </c>
      <c r="D52" s="35" t="s">
        <v>123</v>
      </c>
      <c r="E52" s="35" t="s">
        <v>124</v>
      </c>
      <c r="F52" s="35" t="s">
        <v>122</v>
      </c>
      <c r="G52" s="46"/>
      <c r="H52" s="133">
        <f t="shared" si="4"/>
        <v>29.400000000000002</v>
      </c>
      <c r="I52" s="133">
        <f t="shared" si="5"/>
        <v>0</v>
      </c>
      <c r="J52" s="113">
        <v>9.8000000000000007</v>
      </c>
    </row>
    <row r="53" spans="2:10" s="23" customFormat="1" ht="33" customHeight="1">
      <c r="B53" s="173"/>
      <c r="C53" s="47">
        <v>34</v>
      </c>
      <c r="D53" s="35" t="s">
        <v>126</v>
      </c>
      <c r="E53" s="35" t="s">
        <v>127</v>
      </c>
      <c r="F53" s="35" t="s">
        <v>125</v>
      </c>
      <c r="G53" s="46"/>
      <c r="H53" s="133">
        <f t="shared" si="4"/>
        <v>9</v>
      </c>
      <c r="I53" s="133">
        <f t="shared" si="5"/>
        <v>0</v>
      </c>
      <c r="J53" s="113">
        <v>3</v>
      </c>
    </row>
    <row r="54" spans="2:10" ht="20.100000000000001" customHeight="1" thickBot="1">
      <c r="B54" s="174"/>
      <c r="C54" s="6"/>
      <c r="D54" s="18"/>
      <c r="E54" s="9"/>
      <c r="F54" s="6"/>
      <c r="G54" s="40"/>
      <c r="H54" s="41"/>
      <c r="I54" s="41"/>
      <c r="J54" s="130"/>
    </row>
    <row r="55" spans="2:10" ht="29.25" customHeight="1" thickBot="1">
      <c r="B55" s="5" t="s">
        <v>128</v>
      </c>
      <c r="C55" s="146" t="s">
        <v>643</v>
      </c>
      <c r="D55" s="146" t="s">
        <v>644</v>
      </c>
      <c r="E55" s="146" t="s">
        <v>646</v>
      </c>
      <c r="F55" s="146" t="s">
        <v>642</v>
      </c>
      <c r="G55" s="146" t="s">
        <v>645</v>
      </c>
      <c r="H55" s="135" t="s">
        <v>669</v>
      </c>
      <c r="I55" s="143" t="s">
        <v>668</v>
      </c>
      <c r="J55" s="129" t="s">
        <v>650</v>
      </c>
    </row>
    <row r="56" spans="2:10" ht="28.15" customHeight="1">
      <c r="B56" s="169"/>
      <c r="C56" s="9">
        <v>35</v>
      </c>
      <c r="D56" s="9" t="s">
        <v>130</v>
      </c>
      <c r="E56" s="9" t="s">
        <v>131</v>
      </c>
      <c r="F56" s="45" t="s">
        <v>129</v>
      </c>
      <c r="G56" s="9"/>
      <c r="H56" s="133">
        <f t="shared" ref="H56:H69" si="6">J56*3</f>
        <v>705</v>
      </c>
      <c r="I56" s="133">
        <f t="shared" ref="I56:I69" si="7">SUM(G56*H56)</f>
        <v>0</v>
      </c>
      <c r="J56" s="110">
        <v>235</v>
      </c>
    </row>
    <row r="57" spans="2:10" ht="28.15" customHeight="1">
      <c r="B57" s="170"/>
      <c r="C57" s="9">
        <v>36</v>
      </c>
      <c r="D57" s="9" t="s">
        <v>133</v>
      </c>
      <c r="E57" s="9" t="s">
        <v>134</v>
      </c>
      <c r="F57" s="9" t="s">
        <v>132</v>
      </c>
      <c r="G57" s="9"/>
      <c r="H57" s="133">
        <f t="shared" si="6"/>
        <v>0.24</v>
      </c>
      <c r="I57" s="133">
        <f t="shared" si="7"/>
        <v>0</v>
      </c>
      <c r="J57" s="110">
        <v>0.08</v>
      </c>
    </row>
    <row r="58" spans="2:10" ht="28.15" customHeight="1">
      <c r="B58" s="170"/>
      <c r="C58" s="9">
        <v>37</v>
      </c>
      <c r="D58" s="9" t="s">
        <v>136</v>
      </c>
      <c r="E58" s="18" t="s">
        <v>627</v>
      </c>
      <c r="F58" s="9" t="s">
        <v>135</v>
      </c>
      <c r="G58" s="9"/>
      <c r="H58" s="133">
        <f t="shared" si="6"/>
        <v>0.06</v>
      </c>
      <c r="I58" s="133">
        <f t="shared" si="7"/>
        <v>0</v>
      </c>
      <c r="J58" s="110">
        <v>0.02</v>
      </c>
    </row>
    <row r="59" spans="2:10" ht="28.15" customHeight="1">
      <c r="B59" s="170"/>
      <c r="C59" s="9">
        <v>38</v>
      </c>
      <c r="D59" s="9" t="s">
        <v>138</v>
      </c>
      <c r="E59" s="9" t="s">
        <v>139</v>
      </c>
      <c r="F59" s="45" t="s">
        <v>137</v>
      </c>
      <c r="G59" s="9"/>
      <c r="H59" s="133">
        <f t="shared" si="6"/>
        <v>3</v>
      </c>
      <c r="I59" s="133">
        <f t="shared" si="7"/>
        <v>0</v>
      </c>
      <c r="J59" s="110">
        <v>1</v>
      </c>
    </row>
    <row r="60" spans="2:10" ht="28.15" customHeight="1">
      <c r="B60" s="170"/>
      <c r="C60" s="9">
        <v>16</v>
      </c>
      <c r="D60" s="9" t="s">
        <v>59</v>
      </c>
      <c r="E60" s="9" t="s">
        <v>140</v>
      </c>
      <c r="F60" s="9" t="s">
        <v>58</v>
      </c>
      <c r="G60" s="9"/>
      <c r="H60" s="133">
        <f t="shared" si="6"/>
        <v>0.60000000000000009</v>
      </c>
      <c r="I60" s="133">
        <f t="shared" si="7"/>
        <v>0</v>
      </c>
      <c r="J60" s="110">
        <v>0.2</v>
      </c>
    </row>
    <row r="61" spans="2:10" ht="28.15" customHeight="1">
      <c r="B61" s="170"/>
      <c r="C61" s="9">
        <v>39</v>
      </c>
      <c r="D61" s="9" t="s">
        <v>59</v>
      </c>
      <c r="E61" s="9" t="s">
        <v>142</v>
      </c>
      <c r="F61" s="9" t="s">
        <v>141</v>
      </c>
      <c r="G61" s="9"/>
      <c r="H61" s="133">
        <f t="shared" si="6"/>
        <v>0.18</v>
      </c>
      <c r="I61" s="133">
        <f t="shared" si="7"/>
        <v>0</v>
      </c>
      <c r="J61" s="110">
        <v>0.06</v>
      </c>
    </row>
    <row r="62" spans="2:10" ht="28.15" customHeight="1">
      <c r="B62" s="170"/>
      <c r="C62" s="9">
        <v>40</v>
      </c>
      <c r="D62" s="9" t="s">
        <v>144</v>
      </c>
      <c r="E62" s="9" t="s">
        <v>145</v>
      </c>
      <c r="F62" s="45" t="s">
        <v>143</v>
      </c>
      <c r="G62" s="9"/>
      <c r="H62" s="133">
        <f t="shared" si="6"/>
        <v>9</v>
      </c>
      <c r="I62" s="133">
        <f t="shared" si="7"/>
        <v>0</v>
      </c>
      <c r="J62" s="110">
        <v>3</v>
      </c>
    </row>
    <row r="63" spans="2:10" ht="28.15" customHeight="1">
      <c r="B63" s="170"/>
      <c r="C63" s="9">
        <v>41</v>
      </c>
      <c r="D63" s="9" t="s">
        <v>147</v>
      </c>
      <c r="E63" s="9" t="s">
        <v>628</v>
      </c>
      <c r="F63" s="45" t="s">
        <v>146</v>
      </c>
      <c r="G63" s="9"/>
      <c r="H63" s="133">
        <f t="shared" si="6"/>
        <v>12.600000000000001</v>
      </c>
      <c r="I63" s="133">
        <f t="shared" si="7"/>
        <v>0</v>
      </c>
      <c r="J63" s="110">
        <v>4.2</v>
      </c>
    </row>
    <row r="64" spans="2:10" ht="28.15" customHeight="1">
      <c r="B64" s="170"/>
      <c r="C64" s="9">
        <v>42</v>
      </c>
      <c r="D64" s="9" t="s">
        <v>149</v>
      </c>
      <c r="E64" s="9" t="s">
        <v>150</v>
      </c>
      <c r="F64" s="9" t="s">
        <v>148</v>
      </c>
      <c r="G64" s="9"/>
      <c r="H64" s="133">
        <f t="shared" si="6"/>
        <v>0.09</v>
      </c>
      <c r="I64" s="133">
        <f t="shared" si="7"/>
        <v>0</v>
      </c>
      <c r="J64" s="110">
        <v>0.03</v>
      </c>
    </row>
    <row r="65" spans="2:10" ht="28.15" customHeight="1">
      <c r="B65" s="170"/>
      <c r="C65" s="9">
        <v>43</v>
      </c>
      <c r="D65" s="9" t="s">
        <v>152</v>
      </c>
      <c r="E65" s="9" t="s">
        <v>153</v>
      </c>
      <c r="F65" s="45" t="s">
        <v>151</v>
      </c>
      <c r="G65" s="9"/>
      <c r="H65" s="133">
        <f t="shared" si="6"/>
        <v>26.400000000000002</v>
      </c>
      <c r="I65" s="133">
        <f t="shared" si="7"/>
        <v>0</v>
      </c>
      <c r="J65" s="110">
        <v>8.8000000000000007</v>
      </c>
    </row>
    <row r="66" spans="2:10" ht="28.15" customHeight="1">
      <c r="B66" s="170"/>
      <c r="C66" s="9">
        <v>44</v>
      </c>
      <c r="D66" s="9" t="s">
        <v>155</v>
      </c>
      <c r="E66" s="9"/>
      <c r="F66" s="45" t="s">
        <v>154</v>
      </c>
      <c r="G66" s="9"/>
      <c r="H66" s="133">
        <f t="shared" si="6"/>
        <v>24.299999999999997</v>
      </c>
      <c r="I66" s="133">
        <f t="shared" si="7"/>
        <v>0</v>
      </c>
      <c r="J66" s="110">
        <v>8.1</v>
      </c>
    </row>
    <row r="67" spans="2:10" ht="28.15" customHeight="1">
      <c r="B67" s="170"/>
      <c r="C67" s="9">
        <v>45</v>
      </c>
      <c r="D67" s="50" t="s">
        <v>157</v>
      </c>
      <c r="E67" s="50" t="s">
        <v>158</v>
      </c>
      <c r="F67" s="49" t="s">
        <v>156</v>
      </c>
      <c r="G67" s="50"/>
      <c r="H67" s="133">
        <f t="shared" si="6"/>
        <v>6.3000000000000007</v>
      </c>
      <c r="I67" s="133">
        <f t="shared" si="7"/>
        <v>0</v>
      </c>
      <c r="J67" s="117">
        <v>2.1</v>
      </c>
    </row>
    <row r="68" spans="2:10" ht="28.15" customHeight="1">
      <c r="B68" s="170"/>
      <c r="C68" s="9" t="s">
        <v>159</v>
      </c>
      <c r="D68" s="9" t="s">
        <v>160</v>
      </c>
      <c r="E68" s="18" t="s">
        <v>629</v>
      </c>
      <c r="F68" s="9"/>
      <c r="G68" s="9"/>
      <c r="H68" s="133">
        <f t="shared" si="6"/>
        <v>9</v>
      </c>
      <c r="I68" s="133">
        <f t="shared" si="7"/>
        <v>0</v>
      </c>
      <c r="J68" s="117">
        <v>3</v>
      </c>
    </row>
    <row r="69" spans="2:10" ht="28.15" customHeight="1">
      <c r="B69" s="170"/>
      <c r="C69" s="9">
        <v>49</v>
      </c>
      <c r="D69" s="9" t="s">
        <v>162</v>
      </c>
      <c r="E69" s="9" t="s">
        <v>163</v>
      </c>
      <c r="F69" s="9" t="s">
        <v>161</v>
      </c>
      <c r="G69" s="9"/>
      <c r="H69" s="133">
        <f t="shared" si="6"/>
        <v>0.21000000000000002</v>
      </c>
      <c r="I69" s="133">
        <f t="shared" si="7"/>
        <v>0</v>
      </c>
      <c r="J69" s="110">
        <v>7.0000000000000007E-2</v>
      </c>
    </row>
    <row r="70" spans="2:10" ht="20.100000000000001" customHeight="1" thickBot="1">
      <c r="B70" s="166"/>
      <c r="C70" s="9"/>
      <c r="D70" s="9"/>
      <c r="E70" s="9"/>
      <c r="F70" s="9"/>
      <c r="G70" s="9"/>
      <c r="H70" s="10"/>
      <c r="I70" s="10"/>
      <c r="J70" s="110"/>
    </row>
    <row r="71" spans="2:10" ht="21" customHeight="1" thickBot="1">
      <c r="B71" s="5" t="s">
        <v>164</v>
      </c>
      <c r="C71" s="146" t="s">
        <v>643</v>
      </c>
      <c r="D71" s="146" t="s">
        <v>644</v>
      </c>
      <c r="E71" s="146" t="s">
        <v>646</v>
      </c>
      <c r="F71" s="146" t="s">
        <v>642</v>
      </c>
      <c r="G71" s="146" t="s">
        <v>645</v>
      </c>
      <c r="H71" s="135" t="s">
        <v>669</v>
      </c>
      <c r="I71" s="143" t="s">
        <v>668</v>
      </c>
      <c r="J71" s="129" t="s">
        <v>650</v>
      </c>
    </row>
    <row r="72" spans="2:10" ht="28.15" customHeight="1">
      <c r="B72" s="169"/>
      <c r="C72" s="6">
        <v>3</v>
      </c>
      <c r="D72" s="8" t="s">
        <v>15</v>
      </c>
      <c r="E72" s="8" t="s">
        <v>624</v>
      </c>
      <c r="F72" s="13" t="s">
        <v>14</v>
      </c>
      <c r="G72" s="6"/>
      <c r="H72" s="133">
        <f t="shared" ref="H72:H89" si="8">J72*3</f>
        <v>0.60000000000000009</v>
      </c>
      <c r="I72" s="133">
        <f t="shared" ref="I72:I89" si="9">SUM(G72*H72)</f>
        <v>0</v>
      </c>
      <c r="J72" s="109">
        <v>0.2</v>
      </c>
    </row>
    <row r="73" spans="2:10" ht="28.15" customHeight="1">
      <c r="B73" s="170"/>
      <c r="C73" s="6">
        <v>19</v>
      </c>
      <c r="D73" s="8" t="s">
        <v>166</v>
      </c>
      <c r="E73" s="8" t="s">
        <v>167</v>
      </c>
      <c r="F73" s="13" t="s">
        <v>165</v>
      </c>
      <c r="G73" s="6"/>
      <c r="H73" s="133">
        <f t="shared" si="8"/>
        <v>0.30000000000000004</v>
      </c>
      <c r="I73" s="133">
        <f t="shared" si="9"/>
        <v>0</v>
      </c>
      <c r="J73" s="109">
        <v>0.1</v>
      </c>
    </row>
    <row r="74" spans="2:10" ht="28.15" customHeight="1">
      <c r="B74" s="170"/>
      <c r="C74" s="9">
        <v>50</v>
      </c>
      <c r="D74" s="9" t="s">
        <v>169</v>
      </c>
      <c r="E74" s="9" t="s">
        <v>170</v>
      </c>
      <c r="F74" s="9" t="s">
        <v>168</v>
      </c>
      <c r="G74" s="9"/>
      <c r="H74" s="133">
        <f t="shared" si="8"/>
        <v>1.2000000000000002</v>
      </c>
      <c r="I74" s="133">
        <f t="shared" si="9"/>
        <v>0</v>
      </c>
      <c r="J74" s="110">
        <v>0.4</v>
      </c>
    </row>
    <row r="75" spans="2:10" ht="28.15" customHeight="1">
      <c r="B75" s="170"/>
      <c r="C75" s="9">
        <v>51</v>
      </c>
      <c r="D75" s="9" t="s">
        <v>172</v>
      </c>
      <c r="E75" s="9" t="s">
        <v>173</v>
      </c>
      <c r="F75" s="45" t="s">
        <v>171</v>
      </c>
      <c r="G75" s="9"/>
      <c r="H75" s="133">
        <f t="shared" si="8"/>
        <v>780</v>
      </c>
      <c r="I75" s="133">
        <f t="shared" si="9"/>
        <v>0</v>
      </c>
      <c r="J75" s="110">
        <v>260</v>
      </c>
    </row>
    <row r="76" spans="2:10" ht="28.15" customHeight="1">
      <c r="B76" s="170"/>
      <c r="C76" s="9">
        <v>52</v>
      </c>
      <c r="D76" s="9" t="s">
        <v>175</v>
      </c>
      <c r="E76" s="9" t="s">
        <v>176</v>
      </c>
      <c r="F76" s="45" t="s">
        <v>174</v>
      </c>
      <c r="G76" s="9"/>
      <c r="H76" s="133">
        <f t="shared" si="8"/>
        <v>15</v>
      </c>
      <c r="I76" s="133">
        <f t="shared" si="9"/>
        <v>0</v>
      </c>
      <c r="J76" s="110">
        <v>5</v>
      </c>
    </row>
    <row r="77" spans="2:10" ht="28.15" customHeight="1">
      <c r="B77" s="170"/>
      <c r="C77" s="9">
        <v>53</v>
      </c>
      <c r="D77" s="9" t="s">
        <v>178</v>
      </c>
      <c r="E77" s="9" t="s">
        <v>179</v>
      </c>
      <c r="F77" s="45" t="s">
        <v>177</v>
      </c>
      <c r="G77" s="9"/>
      <c r="H77" s="133">
        <f t="shared" si="8"/>
        <v>3</v>
      </c>
      <c r="I77" s="133">
        <f t="shared" si="9"/>
        <v>0</v>
      </c>
      <c r="J77" s="110">
        <v>1</v>
      </c>
    </row>
    <row r="78" spans="2:10" ht="28.15" customHeight="1">
      <c r="B78" s="170"/>
      <c r="C78" s="9" t="s">
        <v>180</v>
      </c>
      <c r="D78" s="9" t="s">
        <v>181</v>
      </c>
      <c r="E78" s="18" t="s">
        <v>630</v>
      </c>
      <c r="F78" s="9"/>
      <c r="G78" s="9"/>
      <c r="H78" s="133">
        <f t="shared" si="8"/>
        <v>34.5</v>
      </c>
      <c r="I78" s="133">
        <f t="shared" si="9"/>
        <v>0</v>
      </c>
      <c r="J78" s="110">
        <v>11.5</v>
      </c>
    </row>
    <row r="79" spans="2:10" ht="28.15" customHeight="1">
      <c r="B79" s="170"/>
      <c r="C79" s="9">
        <v>54</v>
      </c>
      <c r="D79" s="9" t="s">
        <v>183</v>
      </c>
      <c r="E79" s="9" t="s">
        <v>184</v>
      </c>
      <c r="F79" s="45" t="s">
        <v>182</v>
      </c>
      <c r="G79" s="9"/>
      <c r="H79" s="133">
        <f t="shared" si="8"/>
        <v>17.399999999999999</v>
      </c>
      <c r="I79" s="133">
        <f t="shared" si="9"/>
        <v>0</v>
      </c>
      <c r="J79" s="110">
        <v>5.8</v>
      </c>
    </row>
    <row r="80" spans="2:10" ht="28.15" customHeight="1">
      <c r="B80" s="170"/>
      <c r="C80" s="9">
        <v>55</v>
      </c>
      <c r="D80" s="9" t="s">
        <v>186</v>
      </c>
      <c r="E80" s="9" t="s">
        <v>187</v>
      </c>
      <c r="F80" s="9" t="s">
        <v>185</v>
      </c>
      <c r="G80" s="9"/>
      <c r="H80" s="133">
        <f t="shared" si="8"/>
        <v>1.5</v>
      </c>
      <c r="I80" s="133">
        <f t="shared" si="9"/>
        <v>0</v>
      </c>
      <c r="J80" s="110">
        <v>0.5</v>
      </c>
    </row>
    <row r="81" spans="2:10" ht="28.15" customHeight="1">
      <c r="B81" s="170"/>
      <c r="C81" s="50">
        <v>56</v>
      </c>
      <c r="D81" s="50" t="s">
        <v>189</v>
      </c>
      <c r="E81" s="50" t="s">
        <v>7</v>
      </c>
      <c r="F81" s="49" t="s">
        <v>188</v>
      </c>
      <c r="G81" s="50"/>
      <c r="H81" s="133">
        <f t="shared" si="8"/>
        <v>13.5</v>
      </c>
      <c r="I81" s="133">
        <f t="shared" si="9"/>
        <v>0</v>
      </c>
      <c r="J81" s="117">
        <v>4.5</v>
      </c>
    </row>
    <row r="82" spans="2:10" ht="28.15" customHeight="1">
      <c r="B82" s="170"/>
      <c r="C82" s="9">
        <v>57</v>
      </c>
      <c r="D82" s="9" t="s">
        <v>191</v>
      </c>
      <c r="E82" s="9" t="s">
        <v>192</v>
      </c>
      <c r="F82" s="9" t="s">
        <v>190</v>
      </c>
      <c r="G82" s="9"/>
      <c r="H82" s="133">
        <f t="shared" si="8"/>
        <v>0.09</v>
      </c>
      <c r="I82" s="133">
        <f t="shared" si="9"/>
        <v>0</v>
      </c>
      <c r="J82" s="110">
        <v>0.03</v>
      </c>
    </row>
    <row r="83" spans="2:10" ht="28.15" customHeight="1">
      <c r="B83" s="170"/>
      <c r="C83" s="9">
        <v>58</v>
      </c>
      <c r="D83" s="9" t="s">
        <v>194</v>
      </c>
      <c r="E83" s="9" t="s">
        <v>195</v>
      </c>
      <c r="F83" s="45" t="s">
        <v>193</v>
      </c>
      <c r="G83" s="9"/>
      <c r="H83" s="133">
        <f t="shared" si="8"/>
        <v>12</v>
      </c>
      <c r="I83" s="133">
        <f t="shared" si="9"/>
        <v>0</v>
      </c>
      <c r="J83" s="110">
        <v>4</v>
      </c>
    </row>
    <row r="84" spans="2:10" ht="28.15" customHeight="1">
      <c r="B84" s="170"/>
      <c r="C84" s="9">
        <v>59</v>
      </c>
      <c r="D84" s="9" t="s">
        <v>197</v>
      </c>
      <c r="E84" s="9" t="s">
        <v>198</v>
      </c>
      <c r="F84" s="45" t="s">
        <v>196</v>
      </c>
      <c r="G84" s="9"/>
      <c r="H84" s="133">
        <f t="shared" si="8"/>
        <v>3.9000000000000004</v>
      </c>
      <c r="I84" s="133">
        <f t="shared" si="9"/>
        <v>0</v>
      </c>
      <c r="J84" s="110">
        <v>1.3</v>
      </c>
    </row>
    <row r="85" spans="2:10" ht="28.15" customHeight="1">
      <c r="B85" s="170"/>
      <c r="C85" s="9">
        <v>60</v>
      </c>
      <c r="D85" s="9" t="s">
        <v>200</v>
      </c>
      <c r="E85" s="9" t="s">
        <v>7</v>
      </c>
      <c r="F85" s="45" t="s">
        <v>199</v>
      </c>
      <c r="G85" s="9"/>
      <c r="H85" s="133">
        <f t="shared" si="8"/>
        <v>13.5</v>
      </c>
      <c r="I85" s="133">
        <f t="shared" si="9"/>
        <v>0</v>
      </c>
      <c r="J85" s="110">
        <v>4.5</v>
      </c>
    </row>
    <row r="86" spans="2:10" ht="28.15" customHeight="1">
      <c r="B86" s="170"/>
      <c r="C86" s="9">
        <v>61</v>
      </c>
      <c r="D86" s="9" t="s">
        <v>202</v>
      </c>
      <c r="E86" s="9" t="s">
        <v>203</v>
      </c>
      <c r="F86" s="45" t="s">
        <v>201</v>
      </c>
      <c r="G86" s="9"/>
      <c r="H86" s="133">
        <f t="shared" si="8"/>
        <v>0.30000000000000004</v>
      </c>
      <c r="I86" s="133">
        <f t="shared" si="9"/>
        <v>0</v>
      </c>
      <c r="J86" s="110">
        <v>0.1</v>
      </c>
    </row>
    <row r="87" spans="2:10" ht="28.15" customHeight="1">
      <c r="B87" s="170"/>
      <c r="C87" s="9">
        <v>62</v>
      </c>
      <c r="D87" s="9" t="s">
        <v>205</v>
      </c>
      <c r="E87" s="9" t="s">
        <v>7</v>
      </c>
      <c r="F87" s="45" t="s">
        <v>204</v>
      </c>
      <c r="G87" s="9"/>
      <c r="H87" s="133">
        <f t="shared" si="8"/>
        <v>17.399999999999999</v>
      </c>
      <c r="I87" s="133">
        <f t="shared" si="9"/>
        <v>0</v>
      </c>
      <c r="J87" s="110">
        <v>5.8</v>
      </c>
    </row>
    <row r="88" spans="2:10" ht="28.15" customHeight="1">
      <c r="B88" s="170"/>
      <c r="C88" s="9" t="s">
        <v>206</v>
      </c>
      <c r="D88" s="9" t="s">
        <v>207</v>
      </c>
      <c r="E88" s="18" t="s">
        <v>631</v>
      </c>
      <c r="F88" s="9"/>
      <c r="G88" s="9"/>
      <c r="H88" s="133">
        <f t="shared" si="8"/>
        <v>34.200000000000003</v>
      </c>
      <c r="I88" s="133">
        <f t="shared" si="9"/>
        <v>0</v>
      </c>
      <c r="J88" s="110">
        <v>11.4</v>
      </c>
    </row>
    <row r="89" spans="2:10" ht="28.15" customHeight="1">
      <c r="B89" s="170"/>
      <c r="C89" s="9">
        <v>170</v>
      </c>
      <c r="D89" s="9" t="s">
        <v>136</v>
      </c>
      <c r="E89" s="18" t="s">
        <v>627</v>
      </c>
      <c r="F89" s="9" t="s">
        <v>208</v>
      </c>
      <c r="G89" s="9"/>
      <c r="H89" s="133">
        <f t="shared" si="8"/>
        <v>0.09</v>
      </c>
      <c r="I89" s="133">
        <f t="shared" si="9"/>
        <v>0</v>
      </c>
      <c r="J89" s="110">
        <v>0.03</v>
      </c>
    </row>
    <row r="90" spans="2:10" ht="28.15" customHeight="1" thickBot="1">
      <c r="B90" s="31"/>
      <c r="C90" s="38"/>
      <c r="D90" s="38"/>
      <c r="E90" s="87"/>
      <c r="F90" s="38"/>
      <c r="G90" s="38"/>
      <c r="H90" s="10"/>
      <c r="I90" s="10"/>
      <c r="J90" s="110"/>
    </row>
    <row r="91" spans="2:10" ht="21.75" customHeight="1" thickBot="1">
      <c r="B91" s="42" t="s">
        <v>209</v>
      </c>
      <c r="C91" s="146" t="s">
        <v>643</v>
      </c>
      <c r="D91" s="146" t="s">
        <v>644</v>
      </c>
      <c r="E91" s="146" t="s">
        <v>646</v>
      </c>
      <c r="F91" s="146" t="s">
        <v>642</v>
      </c>
      <c r="G91" s="146" t="s">
        <v>645</v>
      </c>
      <c r="H91" s="135" t="s">
        <v>669</v>
      </c>
      <c r="I91" s="143" t="s">
        <v>668</v>
      </c>
      <c r="J91" s="129" t="s">
        <v>650</v>
      </c>
    </row>
    <row r="92" spans="2:10" ht="36" customHeight="1">
      <c r="B92" s="175"/>
      <c r="C92" s="4">
        <v>49</v>
      </c>
      <c r="D92" s="9" t="s">
        <v>162</v>
      </c>
      <c r="E92" s="9" t="s">
        <v>163</v>
      </c>
      <c r="F92" s="9" t="s">
        <v>161</v>
      </c>
      <c r="G92" s="9"/>
      <c r="H92" s="133">
        <f t="shared" ref="H92:H103" si="10">J92*3</f>
        <v>0.24</v>
      </c>
      <c r="I92" s="133">
        <f t="shared" ref="I92:I103" si="11">SUM(G92*H92)</f>
        <v>0</v>
      </c>
      <c r="J92" s="110">
        <v>0.08</v>
      </c>
    </row>
    <row r="93" spans="2:10" ht="36" customHeight="1">
      <c r="B93" s="175"/>
      <c r="C93" s="9">
        <v>64</v>
      </c>
      <c r="D93" s="9" t="s">
        <v>211</v>
      </c>
      <c r="E93" s="9" t="s">
        <v>212</v>
      </c>
      <c r="F93" s="45" t="s">
        <v>210</v>
      </c>
      <c r="G93" s="9"/>
      <c r="H93" s="133">
        <f t="shared" si="10"/>
        <v>45</v>
      </c>
      <c r="I93" s="133">
        <f t="shared" si="11"/>
        <v>0</v>
      </c>
      <c r="J93" s="110">
        <v>15</v>
      </c>
    </row>
    <row r="94" spans="2:10" ht="36" customHeight="1">
      <c r="B94" s="175"/>
      <c r="C94" s="9">
        <v>64</v>
      </c>
      <c r="D94" s="9" t="s">
        <v>214</v>
      </c>
      <c r="E94" s="9" t="s">
        <v>215</v>
      </c>
      <c r="F94" s="45" t="s">
        <v>213</v>
      </c>
      <c r="G94" s="9"/>
      <c r="H94" s="133">
        <f t="shared" si="10"/>
        <v>30</v>
      </c>
      <c r="I94" s="133">
        <f t="shared" si="11"/>
        <v>0</v>
      </c>
      <c r="J94" s="110">
        <v>10</v>
      </c>
    </row>
    <row r="95" spans="2:10" ht="36" customHeight="1">
      <c r="B95" s="175"/>
      <c r="C95" s="9">
        <v>65</v>
      </c>
      <c r="D95" s="9" t="s">
        <v>217</v>
      </c>
      <c r="E95" s="9" t="s">
        <v>218</v>
      </c>
      <c r="F95" s="9" t="s">
        <v>216</v>
      </c>
      <c r="G95" s="9"/>
      <c r="H95" s="133">
        <f t="shared" si="10"/>
        <v>6</v>
      </c>
      <c r="I95" s="133">
        <f t="shared" si="11"/>
        <v>0</v>
      </c>
      <c r="J95" s="110">
        <v>2</v>
      </c>
    </row>
    <row r="96" spans="2:10" ht="36" customHeight="1">
      <c r="B96" s="175"/>
      <c r="C96" s="9">
        <v>66</v>
      </c>
      <c r="D96" s="9" t="s">
        <v>220</v>
      </c>
      <c r="E96" s="9" t="s">
        <v>221</v>
      </c>
      <c r="F96" s="9" t="s">
        <v>219</v>
      </c>
      <c r="G96" s="9"/>
      <c r="H96" s="133">
        <f t="shared" si="10"/>
        <v>48</v>
      </c>
      <c r="I96" s="133">
        <f t="shared" si="11"/>
        <v>0</v>
      </c>
      <c r="J96" s="110">
        <v>16</v>
      </c>
    </row>
    <row r="97" spans="2:10" ht="36" customHeight="1">
      <c r="B97" s="175"/>
      <c r="C97" s="9">
        <v>67</v>
      </c>
      <c r="D97" s="9" t="s">
        <v>223</v>
      </c>
      <c r="E97" s="9" t="s">
        <v>224</v>
      </c>
      <c r="F97" s="45" t="s">
        <v>222</v>
      </c>
      <c r="G97" s="9"/>
      <c r="H97" s="133">
        <f t="shared" si="10"/>
        <v>90</v>
      </c>
      <c r="I97" s="133">
        <f t="shared" si="11"/>
        <v>0</v>
      </c>
      <c r="J97" s="110">
        <v>30</v>
      </c>
    </row>
    <row r="98" spans="2:10" ht="36" customHeight="1">
      <c r="B98" s="175"/>
      <c r="C98" s="52" t="s">
        <v>225</v>
      </c>
      <c r="D98" s="9" t="s">
        <v>227</v>
      </c>
      <c r="E98" s="9" t="s">
        <v>228</v>
      </c>
      <c r="F98" s="45" t="s">
        <v>226</v>
      </c>
      <c r="G98" s="9"/>
      <c r="H98" s="133">
        <f t="shared" si="10"/>
        <v>2100</v>
      </c>
      <c r="I98" s="133">
        <f t="shared" si="11"/>
        <v>0</v>
      </c>
      <c r="J98" s="110">
        <v>700</v>
      </c>
    </row>
    <row r="99" spans="2:10" ht="36" customHeight="1">
      <c r="B99" s="175"/>
      <c r="C99" s="53" t="s">
        <v>225</v>
      </c>
      <c r="D99" s="9" t="s">
        <v>230</v>
      </c>
      <c r="E99" s="9" t="s">
        <v>231</v>
      </c>
      <c r="F99" s="45" t="s">
        <v>229</v>
      </c>
      <c r="G99" s="9"/>
      <c r="H99" s="133">
        <f t="shared" si="10"/>
        <v>1800</v>
      </c>
      <c r="I99" s="133">
        <f t="shared" si="11"/>
        <v>0</v>
      </c>
      <c r="J99" s="110">
        <v>600</v>
      </c>
    </row>
    <row r="100" spans="2:10" ht="36" customHeight="1">
      <c r="B100" s="175"/>
      <c r="C100" s="53" t="s">
        <v>225</v>
      </c>
      <c r="D100" s="9" t="s">
        <v>233</v>
      </c>
      <c r="E100" s="18" t="s">
        <v>632</v>
      </c>
      <c r="F100" s="45" t="s">
        <v>232</v>
      </c>
      <c r="G100" s="9"/>
      <c r="H100" s="133">
        <f t="shared" si="10"/>
        <v>1500</v>
      </c>
      <c r="I100" s="133">
        <f t="shared" si="11"/>
        <v>0</v>
      </c>
      <c r="J100" s="110">
        <v>500</v>
      </c>
    </row>
    <row r="101" spans="2:10" ht="36" customHeight="1">
      <c r="B101" s="175"/>
      <c r="C101" s="53" t="s">
        <v>225</v>
      </c>
      <c r="D101" s="15" t="s">
        <v>235</v>
      </c>
      <c r="E101" s="15" t="s">
        <v>633</v>
      </c>
      <c r="F101" s="30" t="s">
        <v>234</v>
      </c>
      <c r="G101" s="15"/>
      <c r="H101" s="133">
        <f t="shared" si="10"/>
        <v>1200</v>
      </c>
      <c r="I101" s="133">
        <f t="shared" si="11"/>
        <v>0</v>
      </c>
      <c r="J101" s="111">
        <v>400</v>
      </c>
    </row>
    <row r="102" spans="2:10" ht="36" customHeight="1">
      <c r="B102" s="175"/>
      <c r="C102" s="52" t="s">
        <v>236</v>
      </c>
      <c r="D102" s="9" t="s">
        <v>238</v>
      </c>
      <c r="E102" s="9"/>
      <c r="F102" s="9" t="s">
        <v>237</v>
      </c>
      <c r="G102" s="9"/>
      <c r="H102" s="133">
        <f t="shared" si="10"/>
        <v>345</v>
      </c>
      <c r="I102" s="133">
        <f t="shared" si="11"/>
        <v>0</v>
      </c>
      <c r="J102" s="111">
        <v>115</v>
      </c>
    </row>
    <row r="103" spans="2:10" ht="36" customHeight="1">
      <c r="B103" s="175"/>
      <c r="C103" s="52" t="s">
        <v>236</v>
      </c>
      <c r="D103" s="9" t="s">
        <v>240</v>
      </c>
      <c r="E103" s="9"/>
      <c r="F103" s="9" t="s">
        <v>239</v>
      </c>
      <c r="G103" s="9"/>
      <c r="H103" s="133">
        <f t="shared" si="10"/>
        <v>249</v>
      </c>
      <c r="I103" s="133">
        <f t="shared" si="11"/>
        <v>0</v>
      </c>
      <c r="J103" s="111">
        <v>83</v>
      </c>
    </row>
    <row r="104" spans="2:10" ht="36" customHeight="1" thickBot="1">
      <c r="B104" s="175"/>
      <c r="C104" s="9"/>
      <c r="D104" s="9"/>
      <c r="E104" s="9"/>
      <c r="F104" s="9"/>
      <c r="G104" s="9"/>
      <c r="H104" s="10"/>
      <c r="I104" s="10"/>
      <c r="J104" s="110"/>
    </row>
    <row r="105" spans="2:10" ht="20.100000000000001" customHeight="1" thickBot="1">
      <c r="B105" s="42" t="s">
        <v>241</v>
      </c>
      <c r="C105" s="146" t="s">
        <v>643</v>
      </c>
      <c r="D105" s="146" t="s">
        <v>644</v>
      </c>
      <c r="E105" s="146" t="s">
        <v>646</v>
      </c>
      <c r="F105" s="146" t="s">
        <v>642</v>
      </c>
      <c r="G105" s="146" t="s">
        <v>645</v>
      </c>
      <c r="H105" s="135" t="s">
        <v>669</v>
      </c>
      <c r="I105" s="143" t="s">
        <v>668</v>
      </c>
      <c r="J105" s="129" t="s">
        <v>650</v>
      </c>
    </row>
    <row r="106" spans="2:10" ht="21" customHeight="1">
      <c r="B106" s="176"/>
      <c r="C106" s="9" t="s">
        <v>276</v>
      </c>
      <c r="D106" s="8" t="s">
        <v>278</v>
      </c>
      <c r="E106" s="8" t="s">
        <v>572</v>
      </c>
      <c r="F106" s="45" t="s">
        <v>571</v>
      </c>
      <c r="G106" s="8"/>
      <c r="H106" s="133">
        <f t="shared" ref="H106:H121" si="12">J106*3</f>
        <v>261</v>
      </c>
      <c r="I106" s="133">
        <f t="shared" ref="I106:I121" si="13">SUM(G106*H106)</f>
        <v>0</v>
      </c>
      <c r="J106" s="109">
        <v>87</v>
      </c>
    </row>
    <row r="107" spans="2:10" ht="21" customHeight="1">
      <c r="B107" s="176"/>
      <c r="C107" s="9">
        <v>69</v>
      </c>
      <c r="D107" s="9" t="s">
        <v>246</v>
      </c>
      <c r="E107" s="9" t="s">
        <v>247</v>
      </c>
      <c r="F107" s="9" t="s">
        <v>245</v>
      </c>
      <c r="G107" s="9"/>
      <c r="H107" s="133">
        <f t="shared" si="12"/>
        <v>9.6000000000000014</v>
      </c>
      <c r="I107" s="133">
        <f t="shared" si="13"/>
        <v>0</v>
      </c>
      <c r="J107" s="110">
        <v>3.2</v>
      </c>
    </row>
    <row r="108" spans="2:10" ht="21" customHeight="1">
      <c r="B108" s="176"/>
      <c r="C108" s="9">
        <v>70</v>
      </c>
      <c r="D108" s="9" t="s">
        <v>249</v>
      </c>
      <c r="E108" s="9" t="s">
        <v>250</v>
      </c>
      <c r="F108" s="9" t="s">
        <v>248</v>
      </c>
      <c r="G108" s="9"/>
      <c r="H108" s="133">
        <f t="shared" si="12"/>
        <v>1.5</v>
      </c>
      <c r="I108" s="133">
        <f t="shared" si="13"/>
        <v>0</v>
      </c>
      <c r="J108" s="110">
        <v>0.5</v>
      </c>
    </row>
    <row r="109" spans="2:10" ht="21" customHeight="1">
      <c r="B109" s="176"/>
      <c r="C109" s="9">
        <v>71</v>
      </c>
      <c r="D109" s="9" t="s">
        <v>252</v>
      </c>
      <c r="E109" s="9" t="s">
        <v>253</v>
      </c>
      <c r="F109" s="9" t="s">
        <v>251</v>
      </c>
      <c r="G109" s="9"/>
      <c r="H109" s="133">
        <f t="shared" si="12"/>
        <v>0.99</v>
      </c>
      <c r="I109" s="133">
        <f t="shared" si="13"/>
        <v>0</v>
      </c>
      <c r="J109" s="110">
        <v>0.33</v>
      </c>
    </row>
    <row r="110" spans="2:10" ht="21" customHeight="1">
      <c r="B110" s="176"/>
      <c r="C110" s="9">
        <v>72</v>
      </c>
      <c r="D110" s="9" t="s">
        <v>272</v>
      </c>
      <c r="E110" s="9" t="s">
        <v>256</v>
      </c>
      <c r="F110" s="9" t="s">
        <v>573</v>
      </c>
      <c r="G110" s="9"/>
      <c r="H110" s="133">
        <f t="shared" si="12"/>
        <v>240</v>
      </c>
      <c r="I110" s="133">
        <f t="shared" si="13"/>
        <v>0</v>
      </c>
      <c r="J110" s="110">
        <v>80</v>
      </c>
    </row>
    <row r="111" spans="2:10" ht="27" customHeight="1">
      <c r="B111" s="176"/>
      <c r="C111" s="9">
        <v>76</v>
      </c>
      <c r="D111" s="8" t="s">
        <v>266</v>
      </c>
      <c r="E111" s="8" t="s">
        <v>267</v>
      </c>
      <c r="F111" s="45" t="s">
        <v>265</v>
      </c>
      <c r="G111" s="8"/>
      <c r="H111" s="133">
        <f t="shared" si="12"/>
        <v>15</v>
      </c>
      <c r="I111" s="133">
        <f t="shared" si="13"/>
        <v>0</v>
      </c>
      <c r="J111" s="110">
        <v>5</v>
      </c>
    </row>
    <row r="112" spans="2:10" ht="21" customHeight="1">
      <c r="B112" s="176"/>
      <c r="C112" s="9">
        <v>171</v>
      </c>
      <c r="D112" s="9" t="s">
        <v>575</v>
      </c>
      <c r="E112" s="18" t="s">
        <v>576</v>
      </c>
      <c r="F112" s="9" t="s">
        <v>574</v>
      </c>
      <c r="G112" s="9"/>
      <c r="H112" s="133">
        <f t="shared" si="12"/>
        <v>0.89999999999999991</v>
      </c>
      <c r="I112" s="133">
        <f t="shared" si="13"/>
        <v>0</v>
      </c>
      <c r="J112" s="110">
        <v>0.3</v>
      </c>
    </row>
    <row r="113" spans="2:10" ht="21" customHeight="1">
      <c r="B113" s="176"/>
      <c r="C113" s="9">
        <v>172</v>
      </c>
      <c r="D113" s="9" t="s">
        <v>578</v>
      </c>
      <c r="E113" s="18" t="s">
        <v>579</v>
      </c>
      <c r="F113" s="45" t="s">
        <v>577</v>
      </c>
      <c r="G113" s="9"/>
      <c r="H113" s="133">
        <f t="shared" si="12"/>
        <v>27.599999999999998</v>
      </c>
      <c r="I113" s="133">
        <f t="shared" si="13"/>
        <v>0</v>
      </c>
      <c r="J113" s="110">
        <v>9.1999999999999993</v>
      </c>
    </row>
    <row r="114" spans="2:10" ht="27" customHeight="1">
      <c r="B114" s="176"/>
      <c r="C114" s="9">
        <v>173</v>
      </c>
      <c r="D114" s="9" t="s">
        <v>581</v>
      </c>
      <c r="E114" s="18" t="s">
        <v>582</v>
      </c>
      <c r="F114" s="45" t="s">
        <v>580</v>
      </c>
      <c r="G114" s="9"/>
      <c r="H114" s="133">
        <f t="shared" si="12"/>
        <v>54</v>
      </c>
      <c r="I114" s="133">
        <f t="shared" si="13"/>
        <v>0</v>
      </c>
      <c r="J114" s="110">
        <v>18</v>
      </c>
    </row>
    <row r="115" spans="2:10" s="54" customFormat="1" ht="24.95" customHeight="1">
      <c r="B115" s="167"/>
      <c r="C115" s="9">
        <v>174</v>
      </c>
      <c r="D115" s="9" t="s">
        <v>584</v>
      </c>
      <c r="E115" s="18" t="s">
        <v>585</v>
      </c>
      <c r="F115" s="45" t="s">
        <v>583</v>
      </c>
      <c r="G115" s="9"/>
      <c r="H115" s="133">
        <f t="shared" si="12"/>
        <v>13.799999999999999</v>
      </c>
      <c r="I115" s="133">
        <f t="shared" si="13"/>
        <v>0</v>
      </c>
      <c r="J115" s="110">
        <v>4.5999999999999996</v>
      </c>
    </row>
    <row r="116" spans="2:10" s="54" customFormat="1" ht="21" customHeight="1">
      <c r="B116" s="167"/>
      <c r="C116" s="9">
        <v>175</v>
      </c>
      <c r="D116" s="9" t="s">
        <v>587</v>
      </c>
      <c r="E116" s="18" t="s">
        <v>588</v>
      </c>
      <c r="F116" s="45" t="s">
        <v>586</v>
      </c>
      <c r="G116" s="9"/>
      <c r="H116" s="133">
        <f t="shared" si="12"/>
        <v>78.900000000000006</v>
      </c>
      <c r="I116" s="133">
        <f t="shared" si="13"/>
        <v>0</v>
      </c>
      <c r="J116" s="110">
        <v>26.3</v>
      </c>
    </row>
    <row r="117" spans="2:10" s="54" customFormat="1" ht="21" customHeight="1">
      <c r="B117" s="167"/>
      <c r="C117" s="9">
        <v>176</v>
      </c>
      <c r="D117" s="55" t="s">
        <v>590</v>
      </c>
      <c r="E117" s="18" t="s">
        <v>591</v>
      </c>
      <c r="F117" s="9" t="s">
        <v>589</v>
      </c>
      <c r="G117" s="9"/>
      <c r="H117" s="133">
        <f t="shared" si="12"/>
        <v>2.0999999999999996</v>
      </c>
      <c r="I117" s="133">
        <f t="shared" si="13"/>
        <v>0</v>
      </c>
      <c r="J117" s="110">
        <v>0.7</v>
      </c>
    </row>
    <row r="118" spans="2:10" ht="21" customHeight="1">
      <c r="B118" s="176"/>
      <c r="C118" s="9">
        <v>177</v>
      </c>
      <c r="D118" s="55" t="s">
        <v>592</v>
      </c>
      <c r="E118" s="18" t="s">
        <v>593</v>
      </c>
      <c r="F118" s="9" t="s">
        <v>359</v>
      </c>
      <c r="G118" s="9"/>
      <c r="H118" s="133">
        <f t="shared" si="12"/>
        <v>0.66</v>
      </c>
      <c r="I118" s="133">
        <f t="shared" si="13"/>
        <v>0</v>
      </c>
      <c r="J118" s="110">
        <v>0.22</v>
      </c>
    </row>
    <row r="119" spans="2:10" ht="21" customHeight="1">
      <c r="B119" s="176"/>
      <c r="C119" s="9">
        <v>178</v>
      </c>
      <c r="D119" s="9" t="s">
        <v>595</v>
      </c>
      <c r="E119" s="18" t="s">
        <v>596</v>
      </c>
      <c r="F119" s="45" t="s">
        <v>594</v>
      </c>
      <c r="G119" s="9"/>
      <c r="H119" s="133">
        <f t="shared" si="12"/>
        <v>12</v>
      </c>
      <c r="I119" s="133">
        <f t="shared" si="13"/>
        <v>0</v>
      </c>
      <c r="J119" s="110">
        <v>4</v>
      </c>
    </row>
    <row r="120" spans="2:10" ht="21" customHeight="1">
      <c r="B120" s="176"/>
      <c r="C120" s="9">
        <v>179</v>
      </c>
      <c r="D120" s="9" t="s">
        <v>281</v>
      </c>
      <c r="E120" s="18" t="s">
        <v>598</v>
      </c>
      <c r="F120" s="45" t="s">
        <v>597</v>
      </c>
      <c r="G120" s="9"/>
      <c r="H120" s="133">
        <f t="shared" si="12"/>
        <v>13.799999999999999</v>
      </c>
      <c r="I120" s="133">
        <f t="shared" si="13"/>
        <v>0</v>
      </c>
      <c r="J120" s="110">
        <v>4.5999999999999996</v>
      </c>
    </row>
    <row r="121" spans="2:10" ht="26.1" customHeight="1">
      <c r="B121" s="176"/>
      <c r="C121" s="9">
        <v>198</v>
      </c>
      <c r="D121" s="9" t="s">
        <v>600</v>
      </c>
      <c r="E121" s="56" t="s">
        <v>601</v>
      </c>
      <c r="F121" s="45" t="s">
        <v>599</v>
      </c>
      <c r="G121" s="40"/>
      <c r="H121" s="133">
        <f t="shared" si="12"/>
        <v>6</v>
      </c>
      <c r="I121" s="133">
        <f t="shared" si="13"/>
        <v>0</v>
      </c>
      <c r="J121" s="110">
        <v>2</v>
      </c>
    </row>
    <row r="122" spans="2:10" ht="26.1" customHeight="1" thickBot="1">
      <c r="B122" s="42"/>
      <c r="C122" s="38"/>
      <c r="D122" s="38"/>
      <c r="E122" s="100"/>
      <c r="F122" s="86"/>
      <c r="G122" s="99"/>
      <c r="H122" s="10"/>
      <c r="I122" s="10"/>
      <c r="J122" s="110"/>
    </row>
    <row r="123" spans="2:10" ht="20.100000000000001" customHeight="1" thickBot="1">
      <c r="B123" s="42" t="s">
        <v>664</v>
      </c>
      <c r="C123" s="146" t="s">
        <v>643</v>
      </c>
      <c r="D123" s="146" t="s">
        <v>644</v>
      </c>
      <c r="E123" s="146" t="s">
        <v>646</v>
      </c>
      <c r="F123" s="146" t="s">
        <v>642</v>
      </c>
      <c r="G123" s="146" t="s">
        <v>645</v>
      </c>
      <c r="H123" s="135" t="s">
        <v>669</v>
      </c>
      <c r="I123" s="143" t="s">
        <v>668</v>
      </c>
      <c r="J123" s="129" t="s">
        <v>650</v>
      </c>
    </row>
    <row r="124" spans="2:10" ht="21" customHeight="1">
      <c r="B124" s="171"/>
      <c r="C124" s="9">
        <v>73</v>
      </c>
      <c r="D124" s="9" t="s">
        <v>258</v>
      </c>
      <c r="E124" s="9" t="s">
        <v>259</v>
      </c>
      <c r="F124" s="9" t="s">
        <v>280</v>
      </c>
      <c r="G124" s="9"/>
      <c r="H124" s="133">
        <f t="shared" ref="H124:H143" si="14">J124*3</f>
        <v>0.48</v>
      </c>
      <c r="I124" s="133">
        <f t="shared" ref="I124:I143" si="15">SUM(G124*H124)</f>
        <v>0</v>
      </c>
      <c r="J124" s="119">
        <v>0.16</v>
      </c>
    </row>
    <row r="125" spans="2:10" ht="21" customHeight="1">
      <c r="B125" s="172"/>
      <c r="C125" s="9">
        <v>76</v>
      </c>
      <c r="D125" s="9" t="s">
        <v>281</v>
      </c>
      <c r="E125" s="8" t="s">
        <v>282</v>
      </c>
      <c r="F125" s="45" t="s">
        <v>265</v>
      </c>
      <c r="G125" s="8"/>
      <c r="H125" s="133">
        <f t="shared" si="14"/>
        <v>14.399999999999999</v>
      </c>
      <c r="I125" s="133">
        <f t="shared" si="15"/>
        <v>0</v>
      </c>
      <c r="J125" s="110">
        <v>4.8</v>
      </c>
    </row>
    <row r="126" spans="2:10" ht="21" customHeight="1">
      <c r="B126" s="172"/>
      <c r="C126" s="9">
        <v>79</v>
      </c>
      <c r="D126" s="9" t="s">
        <v>284</v>
      </c>
      <c r="E126" s="9" t="s">
        <v>285</v>
      </c>
      <c r="F126" s="45" t="s">
        <v>283</v>
      </c>
      <c r="G126" s="9"/>
      <c r="H126" s="133">
        <f t="shared" si="14"/>
        <v>2.3809523809523823</v>
      </c>
      <c r="I126" s="133">
        <f t="shared" si="15"/>
        <v>0</v>
      </c>
      <c r="J126" s="120">
        <v>0.79365079365079405</v>
      </c>
    </row>
    <row r="127" spans="2:10" ht="21" customHeight="1">
      <c r="B127" s="172"/>
      <c r="C127" s="9">
        <v>80</v>
      </c>
      <c r="D127" s="9" t="s">
        <v>287</v>
      </c>
      <c r="E127" s="9" t="s">
        <v>184</v>
      </c>
      <c r="F127" s="45" t="s">
        <v>286</v>
      </c>
      <c r="G127" s="9"/>
      <c r="H127" s="133">
        <f t="shared" si="14"/>
        <v>22.200000000000003</v>
      </c>
      <c r="I127" s="133">
        <f t="shared" si="15"/>
        <v>0</v>
      </c>
      <c r="J127" s="110">
        <v>7.4</v>
      </c>
    </row>
    <row r="128" spans="2:10" ht="21" customHeight="1">
      <c r="B128" s="172"/>
      <c r="C128" s="9">
        <v>81</v>
      </c>
      <c r="D128" s="9" t="s">
        <v>289</v>
      </c>
      <c r="E128" s="9" t="s">
        <v>290</v>
      </c>
      <c r="F128" s="45" t="s">
        <v>288</v>
      </c>
      <c r="G128" s="9"/>
      <c r="H128" s="133">
        <f t="shared" si="14"/>
        <v>114</v>
      </c>
      <c r="I128" s="133">
        <f t="shared" si="15"/>
        <v>0</v>
      </c>
      <c r="J128" s="110">
        <v>38</v>
      </c>
    </row>
    <row r="129" spans="2:10" ht="21" customHeight="1">
      <c r="B129" s="172"/>
      <c r="C129" s="9">
        <v>82</v>
      </c>
      <c r="D129" s="9" t="s">
        <v>292</v>
      </c>
      <c r="E129" s="18" t="s">
        <v>635</v>
      </c>
      <c r="F129" s="45" t="s">
        <v>291</v>
      </c>
      <c r="G129" s="9"/>
      <c r="H129" s="133">
        <f t="shared" si="14"/>
        <v>19.5</v>
      </c>
      <c r="I129" s="133">
        <f t="shared" si="15"/>
        <v>0</v>
      </c>
      <c r="J129" s="110">
        <v>6.5</v>
      </c>
    </row>
    <row r="130" spans="2:10" ht="21" customHeight="1">
      <c r="B130" s="172"/>
      <c r="C130" s="9">
        <v>83</v>
      </c>
      <c r="D130" s="9" t="s">
        <v>294</v>
      </c>
      <c r="E130" s="9"/>
      <c r="F130" s="9" t="s">
        <v>293</v>
      </c>
      <c r="G130" s="9"/>
      <c r="H130" s="133">
        <f t="shared" si="14"/>
        <v>12</v>
      </c>
      <c r="I130" s="133">
        <f t="shared" si="15"/>
        <v>0</v>
      </c>
      <c r="J130" s="110">
        <v>4</v>
      </c>
    </row>
    <row r="131" spans="2:10" ht="21" customHeight="1">
      <c r="B131" s="172"/>
      <c r="C131" s="9">
        <v>84</v>
      </c>
      <c r="D131" s="8" t="s">
        <v>603</v>
      </c>
      <c r="E131" s="9" t="s">
        <v>604</v>
      </c>
      <c r="F131" s="45" t="s">
        <v>602</v>
      </c>
      <c r="G131" s="9"/>
      <c r="H131" s="133">
        <f t="shared" si="14"/>
        <v>75</v>
      </c>
      <c r="I131" s="133">
        <f t="shared" si="15"/>
        <v>0</v>
      </c>
      <c r="J131" s="110">
        <v>25</v>
      </c>
    </row>
    <row r="132" spans="2:10" ht="21" customHeight="1">
      <c r="B132" s="172"/>
      <c r="C132" s="9">
        <v>85</v>
      </c>
      <c r="D132" s="9" t="s">
        <v>606</v>
      </c>
      <c r="E132" s="9" t="s">
        <v>607</v>
      </c>
      <c r="F132" s="45" t="s">
        <v>605</v>
      </c>
      <c r="G132" s="9"/>
      <c r="H132" s="133">
        <f t="shared" si="14"/>
        <v>11.399999999999999</v>
      </c>
      <c r="I132" s="133">
        <f t="shared" si="15"/>
        <v>0</v>
      </c>
      <c r="J132" s="110">
        <v>3.8</v>
      </c>
    </row>
    <row r="133" spans="2:10" ht="21" customHeight="1">
      <c r="B133" s="172"/>
      <c r="C133" s="9">
        <v>86</v>
      </c>
      <c r="D133" s="9" t="s">
        <v>306</v>
      </c>
      <c r="E133" s="9" t="s">
        <v>307</v>
      </c>
      <c r="F133" s="9" t="s">
        <v>305</v>
      </c>
      <c r="G133" s="9"/>
      <c r="H133" s="133">
        <f t="shared" si="14"/>
        <v>105</v>
      </c>
      <c r="I133" s="133">
        <f t="shared" si="15"/>
        <v>0</v>
      </c>
      <c r="J133" s="110">
        <v>35</v>
      </c>
    </row>
    <row r="134" spans="2:10" ht="21" customHeight="1">
      <c r="B134" s="172"/>
      <c r="C134" s="9">
        <v>87</v>
      </c>
      <c r="D134" s="9" t="s">
        <v>309</v>
      </c>
      <c r="E134" s="9" t="s">
        <v>184</v>
      </c>
      <c r="F134" s="9" t="s">
        <v>308</v>
      </c>
      <c r="G134" s="9"/>
      <c r="H134" s="133">
        <f t="shared" si="14"/>
        <v>70.5</v>
      </c>
      <c r="I134" s="133">
        <f t="shared" si="15"/>
        <v>0</v>
      </c>
      <c r="J134" s="110">
        <v>23.5</v>
      </c>
    </row>
    <row r="135" spans="2:10" ht="21" customHeight="1">
      <c r="B135" s="172"/>
      <c r="C135" s="9">
        <v>88</v>
      </c>
      <c r="D135" s="9" t="s">
        <v>311</v>
      </c>
      <c r="E135" s="9" t="s">
        <v>312</v>
      </c>
      <c r="F135" s="45" t="s">
        <v>310</v>
      </c>
      <c r="G135" s="9"/>
      <c r="H135" s="133">
        <f t="shared" si="14"/>
        <v>114</v>
      </c>
      <c r="I135" s="133">
        <f t="shared" si="15"/>
        <v>0</v>
      </c>
      <c r="J135" s="110">
        <v>38</v>
      </c>
    </row>
    <row r="136" spans="2:10" ht="21" customHeight="1">
      <c r="B136" s="172"/>
      <c r="C136" s="9">
        <v>89</v>
      </c>
      <c r="D136" s="9" t="s">
        <v>314</v>
      </c>
      <c r="E136" s="9" t="s">
        <v>315</v>
      </c>
      <c r="F136" s="45" t="s">
        <v>313</v>
      </c>
      <c r="G136" s="9"/>
      <c r="H136" s="133">
        <f t="shared" si="14"/>
        <v>5.4</v>
      </c>
      <c r="I136" s="133">
        <f t="shared" si="15"/>
        <v>0</v>
      </c>
      <c r="J136" s="110">
        <v>1.8</v>
      </c>
    </row>
    <row r="137" spans="2:10" ht="21" customHeight="1">
      <c r="B137" s="172"/>
      <c r="C137" s="9">
        <v>91</v>
      </c>
      <c r="D137" s="50" t="s">
        <v>320</v>
      </c>
      <c r="E137" s="50"/>
      <c r="F137" s="45" t="s">
        <v>319</v>
      </c>
      <c r="G137" s="50"/>
      <c r="H137" s="133">
        <f t="shared" si="14"/>
        <v>8.3999999999999986</v>
      </c>
      <c r="I137" s="133">
        <f t="shared" si="15"/>
        <v>0</v>
      </c>
      <c r="J137" s="117">
        <v>2.8</v>
      </c>
    </row>
    <row r="138" spans="2:10" ht="21" customHeight="1">
      <c r="B138" s="172"/>
      <c r="C138" s="9">
        <v>92</v>
      </c>
      <c r="D138" s="9" t="s">
        <v>322</v>
      </c>
      <c r="E138" s="9" t="s">
        <v>323</v>
      </c>
      <c r="F138" s="9" t="s">
        <v>321</v>
      </c>
      <c r="G138" s="9"/>
      <c r="H138" s="133">
        <f t="shared" si="14"/>
        <v>0.30000000000000004</v>
      </c>
      <c r="I138" s="133">
        <f t="shared" si="15"/>
        <v>0</v>
      </c>
      <c r="J138" s="117">
        <v>0.1</v>
      </c>
    </row>
    <row r="139" spans="2:10" ht="21" customHeight="1">
      <c r="B139" s="172"/>
      <c r="C139" s="9">
        <v>93</v>
      </c>
      <c r="D139" s="9" t="s">
        <v>325</v>
      </c>
      <c r="E139" s="9" t="s">
        <v>323</v>
      </c>
      <c r="F139" s="9" t="s">
        <v>324</v>
      </c>
      <c r="G139" s="9"/>
      <c r="H139" s="133">
        <f t="shared" si="14"/>
        <v>0.48</v>
      </c>
      <c r="I139" s="133">
        <f t="shared" si="15"/>
        <v>0</v>
      </c>
      <c r="J139" s="110">
        <v>0.16</v>
      </c>
    </row>
    <row r="140" spans="2:10" ht="21" customHeight="1">
      <c r="B140" s="172"/>
      <c r="C140" s="9">
        <v>94</v>
      </c>
      <c r="D140" s="9" t="s">
        <v>327</v>
      </c>
      <c r="E140" s="9" t="s">
        <v>328</v>
      </c>
      <c r="F140" s="9" t="s">
        <v>326</v>
      </c>
      <c r="G140" s="9"/>
      <c r="H140" s="133">
        <f t="shared" si="14"/>
        <v>4.0500000000000007</v>
      </c>
      <c r="I140" s="133">
        <f t="shared" si="15"/>
        <v>0</v>
      </c>
      <c r="J140" s="110">
        <v>1.35</v>
      </c>
    </row>
    <row r="141" spans="2:10" ht="21" customHeight="1">
      <c r="B141" s="172"/>
      <c r="C141" s="9">
        <v>95</v>
      </c>
      <c r="D141" s="9" t="s">
        <v>330</v>
      </c>
      <c r="E141" s="9" t="s">
        <v>331</v>
      </c>
      <c r="F141" s="9" t="s">
        <v>329</v>
      </c>
      <c r="G141" s="9"/>
      <c r="H141" s="133">
        <f t="shared" si="14"/>
        <v>37.5</v>
      </c>
      <c r="I141" s="133">
        <f t="shared" si="15"/>
        <v>0</v>
      </c>
      <c r="J141" s="110">
        <v>12.5</v>
      </c>
    </row>
    <row r="142" spans="2:10" ht="24" customHeight="1">
      <c r="B142" s="172"/>
      <c r="C142" s="9">
        <v>96</v>
      </c>
      <c r="D142" s="9" t="s">
        <v>333</v>
      </c>
      <c r="E142" s="9" t="s">
        <v>334</v>
      </c>
      <c r="F142" s="9" t="s">
        <v>332</v>
      </c>
      <c r="G142" s="9"/>
      <c r="H142" s="133">
        <f t="shared" si="14"/>
        <v>1.5</v>
      </c>
      <c r="I142" s="133">
        <f t="shared" si="15"/>
        <v>0</v>
      </c>
      <c r="J142" s="110">
        <v>0.5</v>
      </c>
    </row>
    <row r="143" spans="2:10" ht="24" customHeight="1">
      <c r="B143" s="172"/>
      <c r="C143" s="9" t="s">
        <v>335</v>
      </c>
      <c r="D143" s="9" t="s">
        <v>337</v>
      </c>
      <c r="E143" s="9" t="s">
        <v>338</v>
      </c>
      <c r="F143" s="45" t="s">
        <v>608</v>
      </c>
      <c r="G143" s="9"/>
      <c r="H143" s="133">
        <f t="shared" si="14"/>
        <v>216</v>
      </c>
      <c r="I143" s="133">
        <f t="shared" si="15"/>
        <v>0</v>
      </c>
      <c r="J143" s="110">
        <v>72</v>
      </c>
    </row>
    <row r="144" spans="2:10" ht="24" customHeight="1" thickBot="1">
      <c r="B144" s="44"/>
      <c r="C144" s="38"/>
      <c r="D144" s="38"/>
      <c r="E144" s="38"/>
      <c r="F144" s="86"/>
      <c r="G144" s="38"/>
      <c r="H144" s="10"/>
      <c r="I144" s="10"/>
      <c r="J144" s="110"/>
    </row>
    <row r="145" spans="2:10" ht="36" customHeight="1" thickBot="1">
      <c r="B145" s="42" t="s">
        <v>340</v>
      </c>
      <c r="C145" s="146" t="s">
        <v>643</v>
      </c>
      <c r="D145" s="146" t="s">
        <v>644</v>
      </c>
      <c r="E145" s="146" t="s">
        <v>646</v>
      </c>
      <c r="F145" s="146" t="s">
        <v>642</v>
      </c>
      <c r="G145" s="146" t="s">
        <v>645</v>
      </c>
      <c r="H145" s="135" t="s">
        <v>669</v>
      </c>
      <c r="I145" s="143" t="s">
        <v>668</v>
      </c>
      <c r="J145" s="129" t="s">
        <v>650</v>
      </c>
    </row>
    <row r="146" spans="2:10" ht="27" customHeight="1">
      <c r="B146" s="176"/>
      <c r="C146" s="9">
        <v>16</v>
      </c>
      <c r="D146" s="9" t="s">
        <v>59</v>
      </c>
      <c r="E146" s="9" t="s">
        <v>140</v>
      </c>
      <c r="F146" s="9" t="s">
        <v>58</v>
      </c>
      <c r="G146" s="9"/>
      <c r="H146" s="133">
        <f t="shared" ref="H146:H158" si="16">J146*3</f>
        <v>0.60000000000000009</v>
      </c>
      <c r="I146" s="133">
        <f t="shared" ref="I146:I158" si="17">SUM(G146*H146)</f>
        <v>0</v>
      </c>
      <c r="J146" s="110">
        <v>0.2</v>
      </c>
    </row>
    <row r="147" spans="2:10" ht="27" customHeight="1">
      <c r="B147" s="176"/>
      <c r="C147" s="9">
        <v>39</v>
      </c>
      <c r="D147" s="9" t="s">
        <v>59</v>
      </c>
      <c r="E147" s="9" t="s">
        <v>142</v>
      </c>
      <c r="F147" s="9" t="s">
        <v>141</v>
      </c>
      <c r="G147" s="9"/>
      <c r="H147" s="133">
        <f t="shared" si="16"/>
        <v>0.18</v>
      </c>
      <c r="I147" s="133">
        <f t="shared" si="17"/>
        <v>0</v>
      </c>
      <c r="J147" s="110">
        <v>0.06</v>
      </c>
    </row>
    <row r="148" spans="2:10" ht="27" customHeight="1">
      <c r="B148" s="176"/>
      <c r="C148" s="9">
        <v>97</v>
      </c>
      <c r="D148" s="9" t="s">
        <v>342</v>
      </c>
      <c r="E148" s="9" t="s">
        <v>158</v>
      </c>
      <c r="F148" s="45" t="s">
        <v>341</v>
      </c>
      <c r="G148" s="9"/>
      <c r="H148" s="133">
        <f t="shared" si="16"/>
        <v>3</v>
      </c>
      <c r="I148" s="133">
        <f t="shared" si="17"/>
        <v>0</v>
      </c>
      <c r="J148" s="110">
        <v>1</v>
      </c>
    </row>
    <row r="149" spans="2:10" ht="27" customHeight="1">
      <c r="B149" s="176"/>
      <c r="C149" s="9">
        <v>100</v>
      </c>
      <c r="D149" s="9" t="s">
        <v>610</v>
      </c>
      <c r="E149" s="9" t="s">
        <v>611</v>
      </c>
      <c r="F149" s="9" t="s">
        <v>609</v>
      </c>
      <c r="G149" s="9"/>
      <c r="H149" s="133">
        <f t="shared" si="16"/>
        <v>0.36</v>
      </c>
      <c r="I149" s="133">
        <f t="shared" si="17"/>
        <v>0</v>
      </c>
      <c r="J149" s="110">
        <v>0.12</v>
      </c>
    </row>
    <row r="150" spans="2:10" ht="27" customHeight="1">
      <c r="B150" s="176"/>
      <c r="C150" s="9">
        <v>101</v>
      </c>
      <c r="D150" s="9" t="s">
        <v>349</v>
      </c>
      <c r="E150" s="9" t="s">
        <v>636</v>
      </c>
      <c r="F150" s="45" t="s">
        <v>348</v>
      </c>
      <c r="G150" s="9"/>
      <c r="H150" s="133">
        <f t="shared" si="16"/>
        <v>27</v>
      </c>
      <c r="I150" s="133">
        <f t="shared" si="17"/>
        <v>0</v>
      </c>
      <c r="J150" s="110">
        <v>9</v>
      </c>
    </row>
    <row r="151" spans="2:10" ht="27" customHeight="1">
      <c r="B151" s="176"/>
      <c r="C151" s="9">
        <v>102</v>
      </c>
      <c r="D151" s="9" t="s">
        <v>351</v>
      </c>
      <c r="E151" s="9" t="s">
        <v>352</v>
      </c>
      <c r="F151" s="45" t="s">
        <v>350</v>
      </c>
      <c r="G151" s="9"/>
      <c r="H151" s="133">
        <f t="shared" si="16"/>
        <v>75</v>
      </c>
      <c r="I151" s="133">
        <f t="shared" si="17"/>
        <v>0</v>
      </c>
      <c r="J151" s="110">
        <v>25</v>
      </c>
    </row>
    <row r="152" spans="2:10" ht="27" customHeight="1">
      <c r="B152" s="176"/>
      <c r="C152" s="9">
        <v>103</v>
      </c>
      <c r="D152" s="9" t="s">
        <v>354</v>
      </c>
      <c r="E152" s="9" t="s">
        <v>355</v>
      </c>
      <c r="F152" s="45" t="s">
        <v>353</v>
      </c>
      <c r="G152" s="9"/>
      <c r="H152" s="133">
        <f t="shared" si="16"/>
        <v>45</v>
      </c>
      <c r="I152" s="133">
        <f t="shared" si="17"/>
        <v>0</v>
      </c>
      <c r="J152" s="110">
        <v>15</v>
      </c>
    </row>
    <row r="153" spans="2:10" ht="27" customHeight="1">
      <c r="B153" s="176"/>
      <c r="C153" s="9">
        <v>104</v>
      </c>
      <c r="D153" s="9" t="s">
        <v>357</v>
      </c>
      <c r="E153" s="9" t="s">
        <v>358</v>
      </c>
      <c r="F153" s="45" t="s">
        <v>356</v>
      </c>
      <c r="G153" s="9"/>
      <c r="H153" s="133">
        <f t="shared" si="16"/>
        <v>2.7</v>
      </c>
      <c r="I153" s="133">
        <f t="shared" si="17"/>
        <v>0</v>
      </c>
      <c r="J153" s="110">
        <v>0.9</v>
      </c>
    </row>
    <row r="154" spans="2:10" ht="27" customHeight="1">
      <c r="B154" s="176"/>
      <c r="C154" s="9">
        <v>105</v>
      </c>
      <c r="D154" s="9" t="s">
        <v>360</v>
      </c>
      <c r="E154" s="9" t="s">
        <v>361</v>
      </c>
      <c r="F154" s="45" t="s">
        <v>359</v>
      </c>
      <c r="G154" s="9"/>
      <c r="H154" s="133">
        <f t="shared" si="16"/>
        <v>0.66</v>
      </c>
      <c r="I154" s="133">
        <f t="shared" si="17"/>
        <v>0</v>
      </c>
      <c r="J154" s="110">
        <v>0.22</v>
      </c>
    </row>
    <row r="155" spans="2:10" ht="27" customHeight="1">
      <c r="B155" s="176"/>
      <c r="C155" s="9">
        <v>106</v>
      </c>
      <c r="D155" s="9" t="s">
        <v>613</v>
      </c>
      <c r="E155" s="18" t="s">
        <v>647</v>
      </c>
      <c r="F155" s="45" t="s">
        <v>612</v>
      </c>
      <c r="G155" s="9"/>
      <c r="H155" s="133">
        <f t="shared" si="16"/>
        <v>72</v>
      </c>
      <c r="I155" s="133">
        <f t="shared" si="17"/>
        <v>0</v>
      </c>
      <c r="J155" s="110">
        <v>24</v>
      </c>
    </row>
    <row r="156" spans="2:10" ht="27" customHeight="1">
      <c r="B156" s="176"/>
      <c r="C156" s="9">
        <v>107</v>
      </c>
      <c r="D156" s="9" t="s">
        <v>363</v>
      </c>
      <c r="E156" s="9" t="s">
        <v>364</v>
      </c>
      <c r="F156" s="45" t="s">
        <v>362</v>
      </c>
      <c r="G156" s="9"/>
      <c r="H156" s="133">
        <f t="shared" si="16"/>
        <v>2.4000000000000004</v>
      </c>
      <c r="I156" s="133">
        <f t="shared" si="17"/>
        <v>0</v>
      </c>
      <c r="J156" s="110">
        <v>0.8</v>
      </c>
    </row>
    <row r="157" spans="2:10" ht="27" customHeight="1">
      <c r="B157" s="176"/>
      <c r="C157" s="9">
        <v>110</v>
      </c>
      <c r="D157" s="9" t="s">
        <v>371</v>
      </c>
      <c r="E157" s="9" t="s">
        <v>372</v>
      </c>
      <c r="F157" s="45" t="s">
        <v>370</v>
      </c>
      <c r="G157" s="9"/>
      <c r="H157" s="133">
        <f t="shared" si="16"/>
        <v>81</v>
      </c>
      <c r="I157" s="133">
        <f t="shared" si="17"/>
        <v>0</v>
      </c>
      <c r="J157" s="110">
        <v>27</v>
      </c>
    </row>
    <row r="158" spans="2:10" ht="27" customHeight="1">
      <c r="B158" s="176"/>
      <c r="C158" s="9">
        <v>180</v>
      </c>
      <c r="D158" s="9" t="s">
        <v>615</v>
      </c>
      <c r="E158" s="9" t="s">
        <v>381</v>
      </c>
      <c r="F158" s="45" t="s">
        <v>614</v>
      </c>
      <c r="G158" s="9"/>
      <c r="H158" s="133">
        <f t="shared" si="16"/>
        <v>3.3000000000000003</v>
      </c>
      <c r="I158" s="133">
        <f t="shared" si="17"/>
        <v>0</v>
      </c>
      <c r="J158" s="110">
        <v>1.1000000000000001</v>
      </c>
    </row>
    <row r="159" spans="2:10" ht="33" customHeight="1" thickBot="1">
      <c r="B159" s="176"/>
      <c r="C159" s="9"/>
      <c r="D159" s="9"/>
      <c r="E159" s="9"/>
      <c r="F159" s="9"/>
      <c r="G159" s="40"/>
      <c r="H159" s="41"/>
      <c r="I159" s="41"/>
      <c r="J159" s="130"/>
    </row>
    <row r="160" spans="2:10" ht="33.950000000000003" customHeight="1" thickBot="1">
      <c r="B160" s="42" t="s">
        <v>616</v>
      </c>
      <c r="C160" s="146" t="s">
        <v>643</v>
      </c>
      <c r="D160" s="146" t="s">
        <v>644</v>
      </c>
      <c r="E160" s="146" t="s">
        <v>646</v>
      </c>
      <c r="F160" s="146" t="s">
        <v>642</v>
      </c>
      <c r="G160" s="146" t="s">
        <v>645</v>
      </c>
      <c r="H160" s="135" t="s">
        <v>669</v>
      </c>
      <c r="I160" s="143" t="s">
        <v>668</v>
      </c>
      <c r="J160" s="129" t="s">
        <v>650</v>
      </c>
    </row>
    <row r="161" spans="2:10" ht="27" customHeight="1">
      <c r="B161" s="176"/>
      <c r="C161" s="9">
        <v>108</v>
      </c>
      <c r="D161" s="9" t="s">
        <v>133</v>
      </c>
      <c r="E161" s="9" t="s">
        <v>386</v>
      </c>
      <c r="F161" s="9" t="s">
        <v>365</v>
      </c>
      <c r="G161" s="9"/>
      <c r="H161" s="133">
        <f t="shared" ref="H161:H171" si="18">J161*3</f>
        <v>0.54</v>
      </c>
      <c r="I161" s="133">
        <f t="shared" ref="I161:I171" si="19">SUM(G161*H161)</f>
        <v>0</v>
      </c>
      <c r="J161" s="110">
        <v>0.18</v>
      </c>
    </row>
    <row r="162" spans="2:10" ht="27" customHeight="1">
      <c r="B162" s="176"/>
      <c r="C162" s="9">
        <v>111</v>
      </c>
      <c r="D162" s="9" t="s">
        <v>388</v>
      </c>
      <c r="E162" s="9" t="s">
        <v>389</v>
      </c>
      <c r="F162" s="45" t="s">
        <v>387</v>
      </c>
      <c r="G162" s="9"/>
      <c r="H162" s="133">
        <f t="shared" si="18"/>
        <v>9.6000000000000014</v>
      </c>
      <c r="I162" s="133">
        <f t="shared" si="19"/>
        <v>0</v>
      </c>
      <c r="J162" s="110">
        <v>3.2</v>
      </c>
    </row>
    <row r="163" spans="2:10" ht="27" customHeight="1">
      <c r="B163" s="176"/>
      <c r="C163" s="4">
        <v>113</v>
      </c>
      <c r="D163" s="9" t="s">
        <v>394</v>
      </c>
      <c r="E163" s="9" t="s">
        <v>395</v>
      </c>
      <c r="F163" s="9" t="s">
        <v>393</v>
      </c>
      <c r="G163" s="9"/>
      <c r="H163" s="133">
        <f t="shared" si="18"/>
        <v>6.6000000000000005</v>
      </c>
      <c r="I163" s="133">
        <f t="shared" si="19"/>
        <v>0</v>
      </c>
      <c r="J163" s="110">
        <v>2.2000000000000002</v>
      </c>
    </row>
    <row r="164" spans="2:10" ht="27" customHeight="1">
      <c r="B164" s="176"/>
      <c r="C164" s="9">
        <v>115</v>
      </c>
      <c r="D164" s="9" t="s">
        <v>399</v>
      </c>
      <c r="E164" s="9" t="s">
        <v>400</v>
      </c>
      <c r="F164" s="45" t="s">
        <v>398</v>
      </c>
      <c r="G164" s="9"/>
      <c r="H164" s="133">
        <f t="shared" si="18"/>
        <v>9</v>
      </c>
      <c r="I164" s="133">
        <f t="shared" si="19"/>
        <v>0</v>
      </c>
      <c r="J164" s="110">
        <v>3</v>
      </c>
    </row>
    <row r="165" spans="2:10" ht="27" customHeight="1">
      <c r="B165" s="176"/>
      <c r="C165" s="9">
        <v>116</v>
      </c>
      <c r="D165" s="9" t="s">
        <v>402</v>
      </c>
      <c r="E165" s="9" t="s">
        <v>403</v>
      </c>
      <c r="F165" s="9" t="s">
        <v>401</v>
      </c>
      <c r="G165" s="9"/>
      <c r="H165" s="133">
        <f t="shared" si="18"/>
        <v>6.6000000000000005</v>
      </c>
      <c r="I165" s="133">
        <f t="shared" si="19"/>
        <v>0</v>
      </c>
      <c r="J165" s="110">
        <v>2.2000000000000002</v>
      </c>
    </row>
    <row r="166" spans="2:10" ht="31.9" customHeight="1">
      <c r="B166" s="176"/>
      <c r="C166" s="9">
        <v>117</v>
      </c>
      <c r="D166" s="9" t="s">
        <v>405</v>
      </c>
      <c r="E166" s="9" t="s">
        <v>406</v>
      </c>
      <c r="F166" s="45" t="s">
        <v>404</v>
      </c>
      <c r="G166" s="9"/>
      <c r="H166" s="133">
        <f t="shared" si="18"/>
        <v>33</v>
      </c>
      <c r="I166" s="133">
        <f t="shared" si="19"/>
        <v>0</v>
      </c>
      <c r="J166" s="110">
        <v>11</v>
      </c>
    </row>
    <row r="167" spans="2:10" ht="24.95" customHeight="1">
      <c r="B167" s="176"/>
      <c r="C167" s="9">
        <v>118</v>
      </c>
      <c r="D167" s="9" t="s">
        <v>408</v>
      </c>
      <c r="E167" s="9" t="s">
        <v>409</v>
      </c>
      <c r="F167" s="45" t="s">
        <v>407</v>
      </c>
      <c r="G167" s="9"/>
      <c r="H167" s="133">
        <f t="shared" si="18"/>
        <v>33</v>
      </c>
      <c r="I167" s="133">
        <f t="shared" si="19"/>
        <v>0</v>
      </c>
      <c r="J167" s="110">
        <v>11</v>
      </c>
    </row>
    <row r="168" spans="2:10" ht="24.95" customHeight="1">
      <c r="B168" s="176"/>
      <c r="C168" s="9">
        <v>119</v>
      </c>
      <c r="D168" s="9" t="s">
        <v>411</v>
      </c>
      <c r="E168" s="9" t="s">
        <v>7</v>
      </c>
      <c r="F168" s="45" t="s">
        <v>410</v>
      </c>
      <c r="G168" s="9"/>
      <c r="H168" s="133">
        <f t="shared" si="18"/>
        <v>33</v>
      </c>
      <c r="I168" s="133">
        <f t="shared" si="19"/>
        <v>0</v>
      </c>
      <c r="J168" s="110">
        <v>11</v>
      </c>
    </row>
    <row r="169" spans="2:10" ht="24.95" customHeight="1">
      <c r="B169" s="176"/>
      <c r="C169" s="9">
        <v>121</v>
      </c>
      <c r="D169" s="9" t="s">
        <v>413</v>
      </c>
      <c r="E169" s="9" t="s">
        <v>414</v>
      </c>
      <c r="F169" s="45" t="s">
        <v>412</v>
      </c>
      <c r="G169" s="9"/>
      <c r="H169" s="133">
        <f t="shared" si="18"/>
        <v>19.200000000000003</v>
      </c>
      <c r="I169" s="133">
        <f t="shared" si="19"/>
        <v>0</v>
      </c>
      <c r="J169" s="110">
        <v>6.4</v>
      </c>
    </row>
    <row r="170" spans="2:10" ht="24.95" customHeight="1">
      <c r="B170" s="176"/>
      <c r="C170" s="9">
        <v>122</v>
      </c>
      <c r="D170" s="9" t="s">
        <v>416</v>
      </c>
      <c r="E170" s="9" t="s">
        <v>417</v>
      </c>
      <c r="F170" s="45" t="s">
        <v>415</v>
      </c>
      <c r="G170" s="9"/>
      <c r="H170" s="133">
        <f t="shared" si="18"/>
        <v>9</v>
      </c>
      <c r="I170" s="133">
        <f t="shared" si="19"/>
        <v>0</v>
      </c>
      <c r="J170" s="110">
        <v>3</v>
      </c>
    </row>
    <row r="171" spans="2:10" ht="24.95" customHeight="1">
      <c r="B171" s="176"/>
      <c r="C171" s="9">
        <v>181</v>
      </c>
      <c r="D171" s="50" t="s">
        <v>419</v>
      </c>
      <c r="E171" s="50" t="s">
        <v>420</v>
      </c>
      <c r="F171" s="9" t="s">
        <v>418</v>
      </c>
      <c r="G171" s="50"/>
      <c r="H171" s="133">
        <f t="shared" si="18"/>
        <v>8.3999999999999986</v>
      </c>
      <c r="I171" s="133">
        <f t="shared" si="19"/>
        <v>0</v>
      </c>
      <c r="J171" s="117">
        <v>2.8</v>
      </c>
    </row>
    <row r="172" spans="2:10" ht="24.95" customHeight="1" thickBot="1">
      <c r="B172" s="176"/>
      <c r="C172" s="9"/>
      <c r="D172" s="9"/>
      <c r="E172" s="9"/>
      <c r="F172" s="9"/>
      <c r="G172" s="40"/>
      <c r="H172" s="41"/>
      <c r="I172" s="41"/>
      <c r="J172" s="130"/>
    </row>
    <row r="173" spans="2:10" ht="30" customHeight="1" thickBot="1">
      <c r="B173" s="42" t="s">
        <v>421</v>
      </c>
      <c r="C173" s="146" t="s">
        <v>643</v>
      </c>
      <c r="D173" s="146" t="s">
        <v>644</v>
      </c>
      <c r="E173" s="146" t="s">
        <v>646</v>
      </c>
      <c r="F173" s="146" t="s">
        <v>642</v>
      </c>
      <c r="G173" s="146" t="s">
        <v>645</v>
      </c>
      <c r="H173" s="135" t="s">
        <v>669</v>
      </c>
      <c r="I173" s="143" t="s">
        <v>668</v>
      </c>
      <c r="J173" s="129" t="s">
        <v>650</v>
      </c>
    </row>
    <row r="174" spans="2:10" ht="33" customHeight="1">
      <c r="B174" s="176"/>
      <c r="C174" s="9">
        <v>123</v>
      </c>
      <c r="D174" s="9" t="s">
        <v>423</v>
      </c>
      <c r="E174" s="9" t="s">
        <v>424</v>
      </c>
      <c r="F174" s="32" t="s">
        <v>422</v>
      </c>
      <c r="G174" s="9"/>
      <c r="H174" s="133">
        <f t="shared" ref="H174:H176" si="20">J174*3</f>
        <v>3.9000000000000004</v>
      </c>
      <c r="I174" s="133">
        <f t="shared" ref="I174:I176" si="21">SUM(G174*H174)</f>
        <v>0</v>
      </c>
      <c r="J174" s="110">
        <v>1.3</v>
      </c>
    </row>
    <row r="175" spans="2:10" ht="33" customHeight="1">
      <c r="B175" s="176"/>
      <c r="C175" s="9">
        <v>124</v>
      </c>
      <c r="D175" s="9" t="s">
        <v>426</v>
      </c>
      <c r="E175" s="9" t="s">
        <v>424</v>
      </c>
      <c r="F175" s="45" t="s">
        <v>425</v>
      </c>
      <c r="G175" s="9"/>
      <c r="H175" s="133">
        <f t="shared" si="20"/>
        <v>3.5999999999999996</v>
      </c>
      <c r="I175" s="133">
        <f t="shared" si="21"/>
        <v>0</v>
      </c>
      <c r="J175" s="110">
        <v>1.2</v>
      </c>
    </row>
    <row r="176" spans="2:10" ht="33" customHeight="1">
      <c r="B176" s="176"/>
      <c r="C176" s="4">
        <v>142</v>
      </c>
      <c r="D176" s="18" t="s">
        <v>618</v>
      </c>
      <c r="E176" s="18" t="s">
        <v>619</v>
      </c>
      <c r="F176" s="45" t="s">
        <v>617</v>
      </c>
      <c r="G176" s="9"/>
      <c r="H176" s="133">
        <f t="shared" si="20"/>
        <v>15</v>
      </c>
      <c r="I176" s="133">
        <f t="shared" si="21"/>
        <v>0</v>
      </c>
      <c r="J176" s="110">
        <v>5</v>
      </c>
    </row>
    <row r="177" spans="2:10" ht="33" customHeight="1">
      <c r="B177" s="176"/>
      <c r="C177" s="9"/>
      <c r="D177" s="9"/>
      <c r="E177" s="9"/>
      <c r="F177" s="9"/>
      <c r="G177" s="9"/>
      <c r="H177" s="10"/>
      <c r="I177" s="10"/>
      <c r="J177" s="110"/>
    </row>
    <row r="178" spans="2:10" ht="33" customHeight="1">
      <c r="B178" s="176"/>
      <c r="C178" s="9"/>
      <c r="D178" s="9"/>
      <c r="E178" s="9"/>
      <c r="F178" s="9"/>
      <c r="G178" s="9"/>
      <c r="H178" s="10"/>
      <c r="I178" s="10"/>
      <c r="J178" s="110"/>
    </row>
    <row r="179" spans="2:10" ht="33" customHeight="1">
      <c r="B179" s="176"/>
      <c r="C179" s="9"/>
      <c r="D179" s="9"/>
      <c r="E179" s="9"/>
      <c r="F179" s="9"/>
      <c r="G179" s="9"/>
      <c r="H179" s="10"/>
      <c r="I179" s="10"/>
      <c r="J179" s="110"/>
    </row>
    <row r="180" spans="2:10" ht="33" customHeight="1">
      <c r="B180" s="176"/>
      <c r="C180" s="9"/>
      <c r="D180" s="9"/>
      <c r="E180" s="9"/>
      <c r="F180" s="9"/>
      <c r="G180" s="9"/>
      <c r="H180" s="10"/>
      <c r="I180" s="10"/>
      <c r="J180" s="110"/>
    </row>
    <row r="181" spans="2:10" ht="33" customHeight="1">
      <c r="B181" s="176"/>
      <c r="C181" s="9"/>
      <c r="D181" s="9"/>
      <c r="E181" s="9"/>
      <c r="F181" s="9"/>
      <c r="G181" s="9"/>
      <c r="H181" s="10"/>
      <c r="I181" s="10"/>
      <c r="J181" s="110"/>
    </row>
    <row r="182" spans="2:10" ht="33" customHeight="1">
      <c r="B182" s="176"/>
      <c r="C182" s="9"/>
      <c r="D182" s="9"/>
      <c r="E182" s="9"/>
      <c r="F182" s="9"/>
      <c r="G182" s="9"/>
      <c r="H182" s="10"/>
      <c r="I182" s="10"/>
      <c r="J182" s="110"/>
    </row>
    <row r="183" spans="2:10" ht="33" customHeight="1">
      <c r="B183" s="176"/>
      <c r="C183" s="9"/>
      <c r="D183" s="9"/>
      <c r="E183" s="9"/>
      <c r="F183" s="9"/>
      <c r="G183" s="9"/>
      <c r="H183" s="10"/>
      <c r="I183" s="10"/>
      <c r="J183" s="110"/>
    </row>
    <row r="184" spans="2:10" ht="33" customHeight="1">
      <c r="B184" s="176"/>
      <c r="C184" s="9"/>
      <c r="D184" s="9"/>
      <c r="E184" s="9"/>
      <c r="F184" s="9"/>
      <c r="G184" s="9"/>
      <c r="H184" s="10"/>
      <c r="I184" s="10"/>
      <c r="J184" s="110"/>
    </row>
    <row r="185" spans="2:10" ht="33" customHeight="1">
      <c r="B185" s="176"/>
      <c r="C185" s="9"/>
      <c r="D185" s="9"/>
      <c r="E185" s="9"/>
      <c r="F185" s="9"/>
      <c r="G185" s="9"/>
      <c r="H185" s="10"/>
      <c r="I185" s="10"/>
      <c r="J185" s="110"/>
    </row>
    <row r="186" spans="2:10" ht="33" customHeight="1">
      <c r="B186" s="176"/>
      <c r="C186" s="9"/>
      <c r="D186" s="9"/>
      <c r="E186" s="9"/>
      <c r="F186" s="9"/>
      <c r="G186" s="9"/>
      <c r="H186" s="10"/>
      <c r="I186" s="10"/>
      <c r="J186" s="110"/>
    </row>
    <row r="187" spans="2:10" ht="33" customHeight="1" thickBot="1">
      <c r="B187" s="176"/>
      <c r="C187" s="9"/>
      <c r="D187" s="9"/>
      <c r="E187" s="9"/>
      <c r="F187" s="9"/>
      <c r="G187" s="9"/>
      <c r="H187" s="10"/>
      <c r="I187" s="10"/>
      <c r="J187" s="110"/>
    </row>
    <row r="188" spans="2:10" ht="20.100000000000001" customHeight="1" thickBot="1">
      <c r="B188" s="42" t="s">
        <v>659</v>
      </c>
      <c r="C188" s="146" t="s">
        <v>643</v>
      </c>
      <c r="D188" s="146" t="s">
        <v>644</v>
      </c>
      <c r="E188" s="146" t="s">
        <v>646</v>
      </c>
      <c r="F188" s="146" t="s">
        <v>642</v>
      </c>
      <c r="G188" s="146" t="s">
        <v>645</v>
      </c>
      <c r="H188" s="135" t="s">
        <v>669</v>
      </c>
      <c r="I188" s="143" t="s">
        <v>668</v>
      </c>
      <c r="J188" s="129" t="s">
        <v>650</v>
      </c>
    </row>
    <row r="189" spans="2:10" ht="33" customHeight="1">
      <c r="B189" s="171"/>
      <c r="C189" s="9">
        <v>127</v>
      </c>
      <c r="D189" s="9" t="s">
        <v>435</v>
      </c>
      <c r="E189" s="9" t="s">
        <v>436</v>
      </c>
      <c r="F189" s="45" t="s">
        <v>434</v>
      </c>
      <c r="G189" s="9"/>
      <c r="H189" s="133">
        <f t="shared" ref="H189:H195" si="22">J189*3</f>
        <v>48</v>
      </c>
      <c r="I189" s="133">
        <f t="shared" ref="I189:I195" si="23">SUM(G189*H189)</f>
        <v>0</v>
      </c>
      <c r="J189" s="110">
        <v>16</v>
      </c>
    </row>
    <row r="190" spans="2:10" ht="33" customHeight="1">
      <c r="B190" s="172"/>
      <c r="C190" s="6">
        <v>8</v>
      </c>
      <c r="D190" s="8" t="s">
        <v>31</v>
      </c>
      <c r="E190" s="8" t="s">
        <v>625</v>
      </c>
      <c r="F190" s="13" t="s">
        <v>30</v>
      </c>
      <c r="G190" s="6"/>
      <c r="H190" s="133">
        <f t="shared" si="22"/>
        <v>0.36</v>
      </c>
      <c r="I190" s="133">
        <f t="shared" si="23"/>
        <v>0</v>
      </c>
      <c r="J190" s="109">
        <v>0.12</v>
      </c>
    </row>
    <row r="191" spans="2:10" ht="42" customHeight="1">
      <c r="B191" s="172"/>
      <c r="C191" s="6">
        <v>129</v>
      </c>
      <c r="D191" s="8" t="s">
        <v>440</v>
      </c>
      <c r="E191" s="8" t="s">
        <v>441</v>
      </c>
      <c r="F191" s="8" t="s">
        <v>439</v>
      </c>
      <c r="G191" s="8"/>
      <c r="H191" s="133">
        <f t="shared" si="22"/>
        <v>3.5999999999999996</v>
      </c>
      <c r="I191" s="133">
        <f t="shared" si="23"/>
        <v>0</v>
      </c>
      <c r="J191" s="109">
        <v>1.2</v>
      </c>
    </row>
    <row r="192" spans="2:10" ht="33" customHeight="1">
      <c r="B192" s="172"/>
      <c r="C192" s="6">
        <v>130</v>
      </c>
      <c r="D192" s="8" t="s">
        <v>443</v>
      </c>
      <c r="E192" s="8" t="s">
        <v>444</v>
      </c>
      <c r="F192" s="39" t="s">
        <v>442</v>
      </c>
      <c r="G192" s="8"/>
      <c r="H192" s="133">
        <f t="shared" si="22"/>
        <v>1.2000000000000002</v>
      </c>
      <c r="I192" s="133">
        <f t="shared" si="23"/>
        <v>0</v>
      </c>
      <c r="J192" s="109">
        <v>0.4</v>
      </c>
    </row>
    <row r="193" spans="2:10" ht="42" customHeight="1">
      <c r="B193" s="172"/>
      <c r="C193" s="6">
        <v>131</v>
      </c>
      <c r="D193" s="8" t="s">
        <v>446</v>
      </c>
      <c r="E193" s="8" t="s">
        <v>447</v>
      </c>
      <c r="F193" s="30" t="s">
        <v>445</v>
      </c>
      <c r="G193" s="8"/>
      <c r="H193" s="133">
        <f t="shared" si="22"/>
        <v>6</v>
      </c>
      <c r="I193" s="133">
        <f t="shared" si="23"/>
        <v>0</v>
      </c>
      <c r="J193" s="109">
        <v>2</v>
      </c>
    </row>
    <row r="194" spans="2:10" ht="42" customHeight="1">
      <c r="B194" s="172"/>
      <c r="C194" s="6">
        <v>132</v>
      </c>
      <c r="D194" s="8" t="s">
        <v>449</v>
      </c>
      <c r="E194" s="8" t="s">
        <v>450</v>
      </c>
      <c r="F194" s="30" t="s">
        <v>448</v>
      </c>
      <c r="G194" s="8"/>
      <c r="H194" s="133">
        <f t="shared" si="22"/>
        <v>24.599999999999998</v>
      </c>
      <c r="I194" s="133">
        <f t="shared" si="23"/>
        <v>0</v>
      </c>
      <c r="J194" s="109">
        <v>8.1999999999999993</v>
      </c>
    </row>
    <row r="195" spans="2:10" ht="42" customHeight="1">
      <c r="B195" s="172"/>
      <c r="C195" s="6">
        <v>133</v>
      </c>
      <c r="D195" s="8" t="s">
        <v>452</v>
      </c>
      <c r="E195" s="8" t="s">
        <v>453</v>
      </c>
      <c r="F195" s="30" t="s">
        <v>451</v>
      </c>
      <c r="G195" s="8"/>
      <c r="H195" s="133">
        <f t="shared" si="22"/>
        <v>1.2000000000000002</v>
      </c>
      <c r="I195" s="133">
        <f t="shared" si="23"/>
        <v>0</v>
      </c>
      <c r="J195" s="109">
        <v>0.4</v>
      </c>
    </row>
    <row r="196" spans="2:10" ht="33" customHeight="1">
      <c r="B196" s="172"/>
      <c r="C196" s="9"/>
      <c r="D196" s="8"/>
      <c r="E196" s="8"/>
      <c r="F196" s="9"/>
      <c r="G196" s="8"/>
      <c r="H196" s="12"/>
      <c r="I196" s="12"/>
      <c r="J196" s="109"/>
    </row>
    <row r="197" spans="2:10" ht="33" customHeight="1" thickBot="1">
      <c r="B197" s="174"/>
      <c r="C197" s="8"/>
      <c r="D197" s="8"/>
      <c r="E197" s="8"/>
      <c r="F197" s="8"/>
      <c r="G197" s="8"/>
      <c r="H197" s="12"/>
      <c r="I197" s="12"/>
      <c r="J197" s="109"/>
    </row>
    <row r="198" spans="2:10" ht="20.100000000000001" customHeight="1" thickBot="1">
      <c r="B198" s="42" t="s">
        <v>655</v>
      </c>
      <c r="C198" s="146" t="s">
        <v>643</v>
      </c>
      <c r="D198" s="146" t="s">
        <v>644</v>
      </c>
      <c r="E198" s="146" t="s">
        <v>646</v>
      </c>
      <c r="F198" s="146" t="s">
        <v>642</v>
      </c>
      <c r="G198" s="146" t="s">
        <v>645</v>
      </c>
      <c r="H198" s="135" t="s">
        <v>669</v>
      </c>
      <c r="I198" s="143" t="s">
        <v>668</v>
      </c>
      <c r="J198" s="129" t="s">
        <v>650</v>
      </c>
    </row>
    <row r="199" spans="2:10" ht="40.9" customHeight="1">
      <c r="B199" s="175"/>
      <c r="C199" s="9">
        <v>146</v>
      </c>
      <c r="D199" s="9" t="s">
        <v>655</v>
      </c>
      <c r="E199" s="9" t="s">
        <v>491</v>
      </c>
      <c r="F199" s="45" t="s">
        <v>490</v>
      </c>
      <c r="G199" s="9"/>
      <c r="H199" s="133">
        <f t="shared" ref="H199:H202" si="24">J199*3</f>
        <v>330</v>
      </c>
      <c r="I199" s="133">
        <f t="shared" ref="I199:I202" si="25">SUM(G199*H199)</f>
        <v>0</v>
      </c>
      <c r="J199" s="110">
        <v>110</v>
      </c>
    </row>
    <row r="200" spans="2:10" ht="30" customHeight="1">
      <c r="B200" s="175"/>
      <c r="C200" s="8" t="s">
        <v>554</v>
      </c>
      <c r="D200" s="8" t="s">
        <v>555</v>
      </c>
      <c r="E200" s="8"/>
      <c r="F200" s="8"/>
      <c r="G200" s="8"/>
      <c r="H200" s="133">
        <f t="shared" si="24"/>
        <v>6.6000000000000005</v>
      </c>
      <c r="I200" s="133">
        <f t="shared" si="25"/>
        <v>0</v>
      </c>
      <c r="J200" s="109">
        <v>2.2000000000000002</v>
      </c>
    </row>
    <row r="201" spans="2:10" ht="30" customHeight="1">
      <c r="B201" s="175"/>
      <c r="C201" s="8" t="s">
        <v>492</v>
      </c>
      <c r="D201" s="8" t="s">
        <v>493</v>
      </c>
      <c r="E201" s="8"/>
      <c r="F201" s="8"/>
      <c r="G201" s="8"/>
      <c r="H201" s="133">
        <f t="shared" si="24"/>
        <v>6.6000000000000005</v>
      </c>
      <c r="I201" s="133">
        <f t="shared" si="25"/>
        <v>0</v>
      </c>
      <c r="J201" s="109">
        <v>2.2000000000000002</v>
      </c>
    </row>
    <row r="202" spans="2:10" ht="30" customHeight="1">
      <c r="B202" s="175"/>
      <c r="C202" s="8" t="s">
        <v>556</v>
      </c>
      <c r="D202" s="8" t="s">
        <v>557</v>
      </c>
      <c r="E202" s="8"/>
      <c r="F202" s="8"/>
      <c r="G202" s="8"/>
      <c r="H202" s="133">
        <f t="shared" si="24"/>
        <v>6.6000000000000005</v>
      </c>
      <c r="I202" s="133">
        <f t="shared" si="25"/>
        <v>0</v>
      </c>
      <c r="J202" s="109">
        <v>2.2000000000000002</v>
      </c>
    </row>
    <row r="203" spans="2:10" ht="30" customHeight="1">
      <c r="B203" s="175"/>
      <c r="C203" s="8"/>
      <c r="D203" s="8"/>
      <c r="E203" s="8"/>
      <c r="F203" s="8"/>
      <c r="G203" s="8"/>
      <c r="H203" s="12"/>
      <c r="I203" s="12"/>
      <c r="J203" s="109"/>
    </row>
    <row r="204" spans="2:10" ht="30" customHeight="1">
      <c r="B204" s="175"/>
      <c r="C204" s="8"/>
      <c r="D204" s="8"/>
      <c r="E204" s="8"/>
      <c r="F204" s="8"/>
      <c r="G204" s="8"/>
      <c r="H204" s="12"/>
      <c r="I204" s="12"/>
      <c r="J204" s="109"/>
    </row>
    <row r="205" spans="2:10" ht="30" customHeight="1">
      <c r="B205" s="175"/>
      <c r="C205" s="8"/>
      <c r="D205" s="8"/>
      <c r="E205" s="8"/>
      <c r="F205" s="8"/>
      <c r="G205" s="8"/>
      <c r="H205" s="12"/>
      <c r="I205" s="12"/>
      <c r="J205" s="109"/>
    </row>
    <row r="206" spans="2:10" ht="30" customHeight="1" thickBot="1">
      <c r="B206" s="175"/>
      <c r="C206" s="8"/>
      <c r="D206" s="8"/>
      <c r="E206" s="8"/>
      <c r="F206" s="8"/>
      <c r="G206" s="8"/>
      <c r="H206" s="12"/>
      <c r="I206" s="12"/>
      <c r="J206" s="109"/>
    </row>
    <row r="207" spans="2:10" ht="20.100000000000001" customHeight="1" thickBot="1">
      <c r="B207" s="43" t="s">
        <v>654</v>
      </c>
      <c r="C207" s="146" t="s">
        <v>643</v>
      </c>
      <c r="D207" s="146" t="s">
        <v>644</v>
      </c>
      <c r="E207" s="146" t="s">
        <v>646</v>
      </c>
      <c r="F207" s="146" t="s">
        <v>642</v>
      </c>
      <c r="G207" s="146" t="s">
        <v>645</v>
      </c>
      <c r="H207" s="135" t="s">
        <v>669</v>
      </c>
      <c r="I207" s="143" t="s">
        <v>668</v>
      </c>
      <c r="J207" s="129" t="s">
        <v>650</v>
      </c>
    </row>
    <row r="208" spans="2:10" ht="33.950000000000003" customHeight="1">
      <c r="B208" s="186"/>
      <c r="C208" s="57">
        <v>147</v>
      </c>
      <c r="D208" s="57" t="s">
        <v>495</v>
      </c>
      <c r="E208" s="57" t="s">
        <v>496</v>
      </c>
      <c r="F208" s="58" t="s">
        <v>494</v>
      </c>
      <c r="G208" s="57"/>
      <c r="H208" s="133">
        <f t="shared" ref="H208:H210" si="26">J208*3</f>
        <v>108</v>
      </c>
      <c r="I208" s="133">
        <f t="shared" ref="I208:I210" si="27">SUM(G208*H208)</f>
        <v>0</v>
      </c>
      <c r="J208" s="110">
        <v>36</v>
      </c>
    </row>
    <row r="209" spans="2:10" ht="33.950000000000003" customHeight="1">
      <c r="B209" s="175"/>
      <c r="C209" s="9">
        <v>160</v>
      </c>
      <c r="D209" s="9" t="s">
        <v>621</v>
      </c>
      <c r="E209" s="9"/>
      <c r="F209" s="45" t="s">
        <v>620</v>
      </c>
      <c r="G209" s="9"/>
      <c r="H209" s="133">
        <f t="shared" si="26"/>
        <v>11.399999999999999</v>
      </c>
      <c r="I209" s="133">
        <f t="shared" si="27"/>
        <v>0</v>
      </c>
      <c r="J209" s="110">
        <v>3.8</v>
      </c>
    </row>
    <row r="210" spans="2:10" ht="33.950000000000003" customHeight="1">
      <c r="B210" s="179"/>
      <c r="C210" s="50">
        <v>161</v>
      </c>
      <c r="D210" s="50" t="s">
        <v>561</v>
      </c>
      <c r="E210" s="50"/>
      <c r="F210" s="49" t="s">
        <v>560</v>
      </c>
      <c r="G210" s="50"/>
      <c r="H210" s="133">
        <f t="shared" si="26"/>
        <v>12</v>
      </c>
      <c r="I210" s="133">
        <f t="shared" si="27"/>
        <v>0</v>
      </c>
      <c r="J210" s="110">
        <v>4</v>
      </c>
    </row>
    <row r="211" spans="2:10" ht="42" customHeight="1">
      <c r="B211" s="179"/>
      <c r="C211" s="50"/>
      <c r="D211" s="50"/>
      <c r="E211" s="50"/>
      <c r="F211" s="50"/>
      <c r="G211" s="60"/>
      <c r="H211" s="61"/>
      <c r="I211" s="61"/>
      <c r="J211" s="140"/>
    </row>
    <row r="212" spans="2:10" ht="42" customHeight="1">
      <c r="B212" s="179"/>
      <c r="C212" s="50"/>
      <c r="D212" s="50"/>
      <c r="E212" s="50"/>
      <c r="F212" s="50"/>
      <c r="G212" s="60"/>
      <c r="H212" s="61"/>
      <c r="I212" s="61"/>
      <c r="J212" s="140"/>
    </row>
    <row r="213" spans="2:10" ht="42" customHeight="1" thickBot="1">
      <c r="B213" s="187"/>
      <c r="C213" s="62"/>
      <c r="D213" s="62"/>
      <c r="E213" s="62"/>
      <c r="F213" s="62"/>
      <c r="G213" s="62"/>
      <c r="H213" s="63"/>
      <c r="I213" s="63"/>
      <c r="J213" s="124"/>
    </row>
    <row r="214" spans="2:10" ht="20.100000000000001" customHeight="1" thickBot="1">
      <c r="B214" s="64" t="s">
        <v>661</v>
      </c>
      <c r="C214" s="146" t="s">
        <v>643</v>
      </c>
      <c r="D214" s="146" t="s">
        <v>644</v>
      </c>
      <c r="E214" s="146" t="s">
        <v>646</v>
      </c>
      <c r="F214" s="146" t="s">
        <v>642</v>
      </c>
      <c r="G214" s="146" t="s">
        <v>645</v>
      </c>
      <c r="H214" s="135" t="s">
        <v>669</v>
      </c>
      <c r="I214" s="143" t="s">
        <v>668</v>
      </c>
      <c r="J214" s="129" t="s">
        <v>650</v>
      </c>
    </row>
    <row r="215" spans="2:10" ht="33.950000000000003" customHeight="1">
      <c r="B215" s="186"/>
      <c r="C215" s="9">
        <v>1</v>
      </c>
      <c r="D215" s="9"/>
      <c r="E215" s="9"/>
      <c r="F215" s="45" t="s">
        <v>504</v>
      </c>
      <c r="G215" s="9"/>
      <c r="H215" s="133">
        <f t="shared" ref="H215" si="28">J215*3</f>
        <v>150</v>
      </c>
      <c r="I215" s="133">
        <f t="shared" ref="I215" si="29">SUM(G215*H215)</f>
        <v>0</v>
      </c>
      <c r="J215" s="110">
        <v>50</v>
      </c>
    </row>
    <row r="216" spans="2:10" ht="33.950000000000003" customHeight="1">
      <c r="B216" s="175"/>
      <c r="C216" s="9"/>
      <c r="D216" s="9"/>
      <c r="E216" s="9"/>
      <c r="F216" s="9"/>
      <c r="G216" s="9"/>
      <c r="H216" s="10"/>
      <c r="I216" s="10"/>
      <c r="J216" s="110"/>
    </row>
    <row r="217" spans="2:10" ht="33.950000000000003" customHeight="1">
      <c r="B217" s="179"/>
      <c r="C217" s="9"/>
      <c r="D217" s="9"/>
      <c r="E217" s="9"/>
      <c r="F217" s="9"/>
      <c r="G217" s="9"/>
      <c r="H217" s="10"/>
      <c r="I217" s="10"/>
      <c r="J217" s="110"/>
    </row>
    <row r="218" spans="2:10" ht="42" customHeight="1" thickBot="1">
      <c r="B218" s="187"/>
      <c r="C218" s="62"/>
      <c r="D218" s="62"/>
      <c r="E218" s="62"/>
      <c r="F218" s="62"/>
      <c r="G218" s="62"/>
      <c r="H218" s="63"/>
      <c r="I218" s="63"/>
      <c r="J218" s="124"/>
    </row>
    <row r="219" spans="2:10" ht="20.100000000000001" customHeight="1" thickBot="1">
      <c r="B219" s="64" t="s">
        <v>505</v>
      </c>
      <c r="C219" s="92" t="s">
        <v>643</v>
      </c>
      <c r="D219" s="92" t="s">
        <v>644</v>
      </c>
      <c r="E219" s="92" t="s">
        <v>646</v>
      </c>
      <c r="F219" s="92" t="s">
        <v>642</v>
      </c>
      <c r="G219" s="92" t="s">
        <v>645</v>
      </c>
      <c r="H219" s="135" t="s">
        <v>669</v>
      </c>
      <c r="I219" s="143" t="s">
        <v>668</v>
      </c>
      <c r="J219" s="129" t="s">
        <v>650</v>
      </c>
    </row>
    <row r="220" spans="2:10" ht="32.1" customHeight="1">
      <c r="B220" s="185"/>
      <c r="C220" s="57">
        <v>201</v>
      </c>
      <c r="D220" s="57" t="s">
        <v>506</v>
      </c>
      <c r="E220" s="57"/>
      <c r="F220" s="57"/>
      <c r="G220" s="57"/>
      <c r="H220" s="133">
        <f t="shared" ref="H220:H225" si="30">J220*3</f>
        <v>1.2000000000000002</v>
      </c>
      <c r="I220" s="133">
        <f t="shared" ref="I220:I225" si="31">SUM(G220*H220)</f>
        <v>0</v>
      </c>
      <c r="J220" s="123">
        <v>0.4</v>
      </c>
    </row>
    <row r="221" spans="2:10" ht="32.1" customHeight="1">
      <c r="B221" s="180"/>
      <c r="C221" s="9">
        <v>202</v>
      </c>
      <c r="D221" s="9" t="s">
        <v>507</v>
      </c>
      <c r="E221" s="9"/>
      <c r="F221" s="9"/>
      <c r="G221" s="9"/>
      <c r="H221" s="133">
        <f t="shared" si="30"/>
        <v>3.9000000000000004</v>
      </c>
      <c r="I221" s="133">
        <f t="shared" si="31"/>
        <v>0</v>
      </c>
      <c r="J221" s="110">
        <v>1.3</v>
      </c>
    </row>
    <row r="222" spans="2:10" ht="32.1" customHeight="1">
      <c r="B222" s="180"/>
      <c r="C222" s="9">
        <v>203</v>
      </c>
      <c r="D222" s="9" t="s">
        <v>508</v>
      </c>
      <c r="E222" s="9"/>
      <c r="F222" s="9"/>
      <c r="G222" s="9"/>
      <c r="H222" s="133">
        <f t="shared" si="30"/>
        <v>1.7999999999999998</v>
      </c>
      <c r="I222" s="133">
        <f t="shared" si="31"/>
        <v>0</v>
      </c>
      <c r="J222" s="110">
        <v>0.6</v>
      </c>
    </row>
    <row r="223" spans="2:10" ht="32.1" customHeight="1">
      <c r="B223" s="180"/>
      <c r="C223" s="9">
        <v>204</v>
      </c>
      <c r="D223" s="9" t="s">
        <v>509</v>
      </c>
      <c r="E223" s="9"/>
      <c r="F223" s="9"/>
      <c r="G223" s="9"/>
      <c r="H223" s="133">
        <f t="shared" si="30"/>
        <v>4.68</v>
      </c>
      <c r="I223" s="133">
        <f t="shared" si="31"/>
        <v>0</v>
      </c>
      <c r="J223" s="110">
        <v>1.56</v>
      </c>
    </row>
    <row r="224" spans="2:10" ht="32.1" customHeight="1">
      <c r="B224" s="180"/>
      <c r="C224" s="9">
        <v>205</v>
      </c>
      <c r="D224" s="9" t="s">
        <v>510</v>
      </c>
      <c r="E224" s="9"/>
      <c r="F224" s="9"/>
      <c r="G224" s="9"/>
      <c r="H224" s="133">
        <f t="shared" si="30"/>
        <v>0.89999999999999991</v>
      </c>
      <c r="I224" s="133">
        <f t="shared" si="31"/>
        <v>0</v>
      </c>
      <c r="J224" s="110">
        <v>0.3</v>
      </c>
    </row>
    <row r="225" spans="2:10" ht="32.1" customHeight="1" thickBot="1">
      <c r="B225" s="180"/>
      <c r="C225" s="50">
        <v>206</v>
      </c>
      <c r="D225" s="126" t="s">
        <v>511</v>
      </c>
      <c r="E225" s="50"/>
      <c r="F225" s="50"/>
      <c r="G225" s="50"/>
      <c r="H225" s="133">
        <f t="shared" si="30"/>
        <v>5.0999999999999996</v>
      </c>
      <c r="I225" s="133">
        <f t="shared" si="31"/>
        <v>0</v>
      </c>
      <c r="J225" s="124">
        <v>1.7</v>
      </c>
    </row>
    <row r="226" spans="2:10" ht="15.75" customHeight="1" thickBot="1">
      <c r="B226" s="50"/>
      <c r="C226" s="50"/>
      <c r="D226" s="126"/>
      <c r="E226" s="50"/>
      <c r="F226" s="50"/>
      <c r="G226" s="50"/>
      <c r="H226" s="51"/>
      <c r="I226" s="51"/>
      <c r="J226" s="117"/>
    </row>
    <row r="227" spans="2:10" ht="20.100000000000001" customHeight="1" thickBot="1">
      <c r="B227" s="145" t="s">
        <v>658</v>
      </c>
      <c r="C227" s="146" t="s">
        <v>643</v>
      </c>
      <c r="D227" s="146" t="s">
        <v>644</v>
      </c>
      <c r="E227" s="146" t="s">
        <v>646</v>
      </c>
      <c r="F227" s="146" t="s">
        <v>642</v>
      </c>
      <c r="G227" s="146" t="s">
        <v>645</v>
      </c>
      <c r="H227" s="135" t="s">
        <v>669</v>
      </c>
      <c r="I227" s="143" t="s">
        <v>668</v>
      </c>
      <c r="J227" s="129" t="s">
        <v>650</v>
      </c>
    </row>
    <row r="228" spans="2:10" ht="32.1" customHeight="1">
      <c r="B228" s="180"/>
      <c r="C228" s="38">
        <v>102</v>
      </c>
      <c r="D228" s="38" t="s">
        <v>351</v>
      </c>
      <c r="E228" s="38" t="s">
        <v>623</v>
      </c>
      <c r="F228" s="144" t="s">
        <v>622</v>
      </c>
      <c r="G228" s="38"/>
      <c r="H228" s="133">
        <f t="shared" ref="H228" si="32">J228*3</f>
        <v>147</v>
      </c>
      <c r="I228" s="133">
        <f t="shared" ref="I228" si="33">SUM(G228*H228)</f>
        <v>0</v>
      </c>
      <c r="J228" s="110">
        <v>49</v>
      </c>
    </row>
    <row r="229" spans="2:10" ht="32.1" customHeight="1">
      <c r="B229" s="180"/>
      <c r="C229" s="9"/>
      <c r="D229" s="9"/>
      <c r="E229" s="9"/>
      <c r="F229" s="9"/>
      <c r="G229" s="9"/>
      <c r="H229" s="10"/>
      <c r="I229" s="10"/>
      <c r="J229" s="110"/>
    </row>
    <row r="230" spans="2:10" ht="32.1" customHeight="1">
      <c r="B230" s="180"/>
      <c r="C230" s="9"/>
      <c r="D230" s="9"/>
      <c r="E230" s="9"/>
      <c r="F230" s="9"/>
      <c r="G230" s="9"/>
      <c r="H230" s="10"/>
      <c r="I230" s="10"/>
      <c r="J230" s="110"/>
    </row>
    <row r="231" spans="2:10" ht="32.1" customHeight="1">
      <c r="B231" s="180"/>
      <c r="C231" s="9"/>
      <c r="D231" s="9"/>
      <c r="E231" s="9"/>
      <c r="F231" s="9"/>
      <c r="G231" s="9"/>
      <c r="H231" s="10"/>
      <c r="I231" s="10"/>
      <c r="J231" s="110"/>
    </row>
    <row r="232" spans="2:10" ht="32.1" customHeight="1">
      <c r="B232" s="180"/>
      <c r="C232" s="9"/>
      <c r="D232" s="9"/>
      <c r="E232" s="9"/>
      <c r="F232" s="9"/>
      <c r="G232" s="9"/>
      <c r="H232" s="10"/>
      <c r="I232" s="10"/>
      <c r="J232" s="110"/>
    </row>
    <row r="233" spans="2:10" ht="32.1" customHeight="1" thickBot="1">
      <c r="B233" s="181"/>
      <c r="C233" s="62"/>
      <c r="D233" s="66"/>
      <c r="E233" s="62"/>
      <c r="F233" s="62"/>
      <c r="G233" s="62"/>
      <c r="H233" s="153" t="s">
        <v>672</v>
      </c>
      <c r="I233" s="153">
        <f>SUM(I4:I232)</f>
        <v>0</v>
      </c>
      <c r="J233" s="124"/>
    </row>
  </sheetData>
  <sheetProtection algorithmName="SHA-512" hashValue="2ABmVQ06a97EvCiE3iQ9jEPiZ+OvJsjf33B8zwREyESeQZ/OPPfgd/OJcLHfqBgTF/aA3R1r8MmIKHxhmqSYSA==" saltValue="lF9KAyS7BcbSEx6dTApw0Q==" spinCount="100000" sheet="1" objects="1" scenarios="1"/>
  <protectedRanges>
    <protectedRange sqref="G1:G1048576" name="Range1"/>
  </protectedRanges>
  <mergeCells count="19">
    <mergeCell ref="B56:B70"/>
    <mergeCell ref="B72:B89"/>
    <mergeCell ref="B92:B104"/>
    <mergeCell ref="B106:B121"/>
    <mergeCell ref="B124:B143"/>
    <mergeCell ref="B208:B213"/>
    <mergeCell ref="B215:B218"/>
    <mergeCell ref="B220:B225"/>
    <mergeCell ref="B228:B233"/>
    <mergeCell ref="B146:B159"/>
    <mergeCell ref="B161:B172"/>
    <mergeCell ref="B174:B187"/>
    <mergeCell ref="B189:B197"/>
    <mergeCell ref="B199:B206"/>
    <mergeCell ref="B1:H1"/>
    <mergeCell ref="B2:H2"/>
    <mergeCell ref="B4:B20"/>
    <mergeCell ref="B23:B40"/>
    <mergeCell ref="B42:B54"/>
  </mergeCells>
  <pageMargins left="6.5625000000000003E-2" right="0.22135416666666666" top="0.3203125" bottom="1" header="0.5" footer="0.5"/>
  <pageSetup scale="70" orientation="landscape" r:id="rId1"/>
  <rowBreaks count="12" manualBreakCount="12">
    <brk id="21" max="16383" man="1"/>
    <brk id="40" max="16383" man="1"/>
    <brk id="54" max="16383" man="1"/>
    <brk id="70" max="16383" man="1"/>
    <brk id="90" max="16383" man="1"/>
    <brk id="104" max="16383" man="1"/>
    <brk id="122" max="16383" man="1"/>
    <brk id="144" max="16383" man="1"/>
    <brk id="159" max="16383" man="1"/>
    <brk id="172" max="16383" man="1"/>
    <brk id="187" max="16383" man="1"/>
    <brk id="197" max="16383" man="1"/>
  </rowBreaks>
  <ignoredErrors>
    <ignoredError sqref="F4:F40 F215:F228 F208:F213 F42:F54 F56:F70 F72:F90 F92:F104 F106:F122 F124:F144 F146:F159 F161:F172 F174:F187 F189:F197 F199:F20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F80  SS  Version</vt:lpstr>
      <vt:lpstr>F80  DS Version</vt:lpstr>
      <vt:lpstr>F80 OR Version</vt:lpstr>
      <vt:lpstr>'F80  DS Version'!Print_Area</vt:lpstr>
      <vt:lpstr>'F80  SS  Version'!Print_Area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Thinkpad</dc:creator>
  <cp:lastModifiedBy>John Calicchio</cp:lastModifiedBy>
  <cp:lastPrinted>2024-06-06T03:23:19Z</cp:lastPrinted>
  <dcterms:created xsi:type="dcterms:W3CDTF">2023-03-13T10:47:00Z</dcterms:created>
  <dcterms:modified xsi:type="dcterms:W3CDTF">2024-06-10T02:12:24Z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AA4F1D4A13CA4DFBB7D205EE18884A7E_13</vt:lpwstr>
  </property>
  <property fmtid="{D5CDD505-2E9C-101B-9397-08002B2CF9AE}" pid="3" name="KSOProductBuildVer">
    <vt:lpwstr>2052-12.1.0.15374</vt:lpwstr>
  </property>
</Properties>
</file>